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1"/>
  </bookViews>
  <sheets>
    <sheet name="PUCCH_Format2" sheetId="1" r:id="rId1"/>
    <sheet name="PUCCH_Format1" sheetId="2" r:id="rId2"/>
    <sheet name="Sheet2" sheetId="3" r:id="rId3"/>
    <sheet name="Sheet3" sheetId="4" r:id="rId4"/>
  </sheets>
  <definedNames>
    <definedName name="c_fm1">'PUCCH_Format1'!$C$4</definedName>
    <definedName name="delta_PUCCH_Shift">'PUCCH_Format1'!$C$7</definedName>
    <definedName name="N_2__RB">'PUCCH_Format1'!$C$5</definedName>
    <definedName name="N_RB_SC">'PUCCH_Format1'!$C$2</definedName>
    <definedName name="N_UL_RB">'PUCCH_Format1'!$C$3</definedName>
    <definedName name="Ncs">'PUCCH_Format1'!$C$6</definedName>
  </definedNames>
  <calcPr fullCalcOnLoad="1"/>
</workbook>
</file>

<file path=xl/sharedStrings.xml><?xml version="1.0" encoding="utf-8"?>
<sst xmlns="http://schemas.openxmlformats.org/spreadsheetml/2006/main" count="18" uniqueCount="13">
  <si>
    <t>N_RB_SC</t>
  </si>
  <si>
    <t>N(2)_PUCCH</t>
  </si>
  <si>
    <t>m</t>
  </si>
  <si>
    <t>n_PRB(ns=0)</t>
  </si>
  <si>
    <t>n_PRB(ns=1)</t>
  </si>
  <si>
    <t>N_UL_RB</t>
  </si>
  <si>
    <t>N(1)_PUCCH</t>
  </si>
  <si>
    <t>N(2)_RB</t>
  </si>
  <si>
    <t>c</t>
  </si>
  <si>
    <t>Ncs</t>
  </si>
  <si>
    <t>delta PUCCH Shift</t>
  </si>
  <si>
    <t>m case1</t>
  </si>
  <si>
    <t>m case2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</si>
</sst>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53"/>
  <sheetViews>
    <sheetView workbookViewId="0" topLeftCell="A1">
      <selection activeCell="D5" sqref="D5:E53"/>
    </sheetView>
  </sheetViews>
  <sheetFormatPr defaultColWidth="9.140625" defaultRowHeight="12.75"/>
  <cols>
    <col min="2" max="2" width="11.8515625" style="0" bestFit="1" customWidth="1"/>
    <col min="4" max="5" width="12.140625" style="0" bestFit="1" customWidth="1"/>
  </cols>
  <sheetData>
    <row r="2" spans="2:3" ht="12.75">
      <c r="B2" t="s">
        <v>0</v>
      </c>
      <c r="C2">
        <v>12</v>
      </c>
    </row>
    <row r="3" spans="2:3" ht="12.75">
      <c r="B3" t="s">
        <v>5</v>
      </c>
      <c r="C3">
        <v>25</v>
      </c>
    </row>
    <row r="5" spans="2:5" ht="12.75">
      <c r="B5" t="s">
        <v>1</v>
      </c>
      <c r="C5" s="1" t="s">
        <v>2</v>
      </c>
      <c r="D5" s="1" t="s">
        <v>3</v>
      </c>
      <c r="E5" s="1" t="s">
        <v>4</v>
      </c>
    </row>
    <row r="6" spans="2:5" ht="12.75">
      <c r="B6">
        <v>0</v>
      </c>
      <c r="C6">
        <f>ROUNDDOWN(B6/$C$2,0)</f>
        <v>0</v>
      </c>
      <c r="D6">
        <f>IF(MOD($C6+0,2)=0,ROUNDDOWN($C6/2,0),$C$3-1-ROUNDDOWN($C6/2,0))</f>
        <v>0</v>
      </c>
      <c r="E6">
        <f>IF(MOD($C6+1,2)=0,ROUNDDOWN($C6/2,0),$C$3-1-ROUNDDOWN($C6/2,0))</f>
        <v>24</v>
      </c>
    </row>
    <row r="7" spans="2:5" ht="12.75">
      <c r="B7">
        <v>1</v>
      </c>
      <c r="C7">
        <f aca="true" t="shared" si="0" ref="C7:C53">ROUNDDOWN(B7/$C$2,0)</f>
        <v>0</v>
      </c>
      <c r="D7">
        <f aca="true" t="shared" si="1" ref="D7:D53">IF(MOD($C7+0,2)=0,ROUNDDOWN($C7/2,0),$C$3-1-ROUNDDOWN($C7/2,0))</f>
        <v>0</v>
      </c>
      <c r="E7">
        <f aca="true" t="shared" si="2" ref="E7:E53">IF(MOD($C7+1,2)=0,ROUNDDOWN($C7/2,0),$C$3-1-ROUNDDOWN($C7/2,0))</f>
        <v>24</v>
      </c>
    </row>
    <row r="8" spans="2:5" ht="12.75">
      <c r="B8">
        <v>2</v>
      </c>
      <c r="C8">
        <f t="shared" si="0"/>
        <v>0</v>
      </c>
      <c r="D8">
        <f t="shared" si="1"/>
        <v>0</v>
      </c>
      <c r="E8">
        <f t="shared" si="2"/>
        <v>24</v>
      </c>
    </row>
    <row r="9" spans="2:5" ht="12.75">
      <c r="B9">
        <v>3</v>
      </c>
      <c r="C9">
        <f t="shared" si="0"/>
        <v>0</v>
      </c>
      <c r="D9">
        <f t="shared" si="1"/>
        <v>0</v>
      </c>
      <c r="E9">
        <f t="shared" si="2"/>
        <v>24</v>
      </c>
    </row>
    <row r="10" spans="2:5" ht="12.75">
      <c r="B10">
        <v>4</v>
      </c>
      <c r="C10">
        <f t="shared" si="0"/>
        <v>0</v>
      </c>
      <c r="D10">
        <f t="shared" si="1"/>
        <v>0</v>
      </c>
      <c r="E10">
        <f t="shared" si="2"/>
        <v>24</v>
      </c>
    </row>
    <row r="11" spans="2:5" ht="12.75">
      <c r="B11">
        <v>5</v>
      </c>
      <c r="C11">
        <f t="shared" si="0"/>
        <v>0</v>
      </c>
      <c r="D11">
        <f t="shared" si="1"/>
        <v>0</v>
      </c>
      <c r="E11">
        <f t="shared" si="2"/>
        <v>24</v>
      </c>
    </row>
    <row r="12" spans="2:5" ht="12.75">
      <c r="B12">
        <v>6</v>
      </c>
      <c r="C12">
        <f t="shared" si="0"/>
        <v>0</v>
      </c>
      <c r="D12">
        <f t="shared" si="1"/>
        <v>0</v>
      </c>
      <c r="E12">
        <f t="shared" si="2"/>
        <v>24</v>
      </c>
    </row>
    <row r="13" spans="2:5" ht="12.75">
      <c r="B13">
        <v>7</v>
      </c>
      <c r="C13">
        <f t="shared" si="0"/>
        <v>0</v>
      </c>
      <c r="D13">
        <f t="shared" si="1"/>
        <v>0</v>
      </c>
      <c r="E13">
        <f t="shared" si="2"/>
        <v>24</v>
      </c>
    </row>
    <row r="14" spans="2:5" ht="12.75">
      <c r="B14">
        <v>8</v>
      </c>
      <c r="C14">
        <f t="shared" si="0"/>
        <v>0</v>
      </c>
      <c r="D14">
        <f t="shared" si="1"/>
        <v>0</v>
      </c>
      <c r="E14">
        <f t="shared" si="2"/>
        <v>24</v>
      </c>
    </row>
    <row r="15" spans="2:5" ht="12.75">
      <c r="B15">
        <v>9</v>
      </c>
      <c r="C15">
        <f t="shared" si="0"/>
        <v>0</v>
      </c>
      <c r="D15">
        <f t="shared" si="1"/>
        <v>0</v>
      </c>
      <c r="E15">
        <f t="shared" si="2"/>
        <v>24</v>
      </c>
    </row>
    <row r="16" spans="2:5" ht="12.75">
      <c r="B16">
        <v>10</v>
      </c>
      <c r="C16">
        <f t="shared" si="0"/>
        <v>0</v>
      </c>
      <c r="D16">
        <f t="shared" si="1"/>
        <v>0</v>
      </c>
      <c r="E16">
        <f t="shared" si="2"/>
        <v>24</v>
      </c>
    </row>
    <row r="17" spans="2:5" ht="12.75">
      <c r="B17">
        <v>11</v>
      </c>
      <c r="C17">
        <f t="shared" si="0"/>
        <v>0</v>
      </c>
      <c r="D17">
        <f t="shared" si="1"/>
        <v>0</v>
      </c>
      <c r="E17">
        <f t="shared" si="2"/>
        <v>24</v>
      </c>
    </row>
    <row r="18" spans="2:5" ht="12.75">
      <c r="B18">
        <v>12</v>
      </c>
      <c r="C18">
        <f t="shared" si="0"/>
        <v>1</v>
      </c>
      <c r="D18">
        <f t="shared" si="1"/>
        <v>24</v>
      </c>
      <c r="E18">
        <f t="shared" si="2"/>
        <v>0</v>
      </c>
    </row>
    <row r="19" spans="2:5" ht="12.75">
      <c r="B19">
        <v>13</v>
      </c>
      <c r="C19">
        <f t="shared" si="0"/>
        <v>1</v>
      </c>
      <c r="D19">
        <f t="shared" si="1"/>
        <v>24</v>
      </c>
      <c r="E19">
        <f t="shared" si="2"/>
        <v>0</v>
      </c>
    </row>
    <row r="20" spans="2:5" ht="12.75">
      <c r="B20">
        <v>14</v>
      </c>
      <c r="C20">
        <f t="shared" si="0"/>
        <v>1</v>
      </c>
      <c r="D20">
        <f t="shared" si="1"/>
        <v>24</v>
      </c>
      <c r="E20">
        <f t="shared" si="2"/>
        <v>0</v>
      </c>
    </row>
    <row r="21" spans="2:5" ht="12.75">
      <c r="B21">
        <v>15</v>
      </c>
      <c r="C21">
        <f t="shared" si="0"/>
        <v>1</v>
      </c>
      <c r="D21">
        <f t="shared" si="1"/>
        <v>24</v>
      </c>
      <c r="E21">
        <f t="shared" si="2"/>
        <v>0</v>
      </c>
    </row>
    <row r="22" spans="2:5" ht="12.75">
      <c r="B22">
        <v>16</v>
      </c>
      <c r="C22">
        <f t="shared" si="0"/>
        <v>1</v>
      </c>
      <c r="D22">
        <f t="shared" si="1"/>
        <v>24</v>
      </c>
      <c r="E22">
        <f t="shared" si="2"/>
        <v>0</v>
      </c>
    </row>
    <row r="23" spans="2:5" ht="12.75">
      <c r="B23">
        <v>17</v>
      </c>
      <c r="C23">
        <f t="shared" si="0"/>
        <v>1</v>
      </c>
      <c r="D23">
        <f t="shared" si="1"/>
        <v>24</v>
      </c>
      <c r="E23">
        <f t="shared" si="2"/>
        <v>0</v>
      </c>
    </row>
    <row r="24" spans="2:5" ht="12.75">
      <c r="B24">
        <v>18</v>
      </c>
      <c r="C24">
        <f t="shared" si="0"/>
        <v>1</v>
      </c>
      <c r="D24">
        <f t="shared" si="1"/>
        <v>24</v>
      </c>
      <c r="E24">
        <f t="shared" si="2"/>
        <v>0</v>
      </c>
    </row>
    <row r="25" spans="2:5" ht="12.75">
      <c r="B25">
        <v>19</v>
      </c>
      <c r="C25">
        <f t="shared" si="0"/>
        <v>1</v>
      </c>
      <c r="D25">
        <f t="shared" si="1"/>
        <v>24</v>
      </c>
      <c r="E25">
        <f t="shared" si="2"/>
        <v>0</v>
      </c>
    </row>
    <row r="26" spans="2:5" ht="12.75">
      <c r="B26">
        <v>20</v>
      </c>
      <c r="C26">
        <f t="shared" si="0"/>
        <v>1</v>
      </c>
      <c r="D26">
        <f t="shared" si="1"/>
        <v>24</v>
      </c>
      <c r="E26">
        <f t="shared" si="2"/>
        <v>0</v>
      </c>
    </row>
    <row r="27" spans="2:5" ht="12.75">
      <c r="B27">
        <v>21</v>
      </c>
      <c r="C27">
        <f t="shared" si="0"/>
        <v>1</v>
      </c>
      <c r="D27">
        <f t="shared" si="1"/>
        <v>24</v>
      </c>
      <c r="E27">
        <f t="shared" si="2"/>
        <v>0</v>
      </c>
    </row>
    <row r="28" spans="2:5" ht="12.75">
      <c r="B28">
        <v>22</v>
      </c>
      <c r="C28">
        <f t="shared" si="0"/>
        <v>1</v>
      </c>
      <c r="D28">
        <f t="shared" si="1"/>
        <v>24</v>
      </c>
      <c r="E28">
        <f t="shared" si="2"/>
        <v>0</v>
      </c>
    </row>
    <row r="29" spans="2:5" ht="12.75">
      <c r="B29">
        <v>23</v>
      </c>
      <c r="C29">
        <f t="shared" si="0"/>
        <v>1</v>
      </c>
      <c r="D29">
        <f t="shared" si="1"/>
        <v>24</v>
      </c>
      <c r="E29">
        <f t="shared" si="2"/>
        <v>0</v>
      </c>
    </row>
    <row r="30" spans="2:5" ht="12.75">
      <c r="B30">
        <v>24</v>
      </c>
      <c r="C30">
        <f t="shared" si="0"/>
        <v>2</v>
      </c>
      <c r="D30">
        <f t="shared" si="1"/>
        <v>1</v>
      </c>
      <c r="E30">
        <f t="shared" si="2"/>
        <v>23</v>
      </c>
    </row>
    <row r="31" spans="2:5" ht="12.75">
      <c r="B31">
        <v>25</v>
      </c>
      <c r="C31">
        <f t="shared" si="0"/>
        <v>2</v>
      </c>
      <c r="D31">
        <f t="shared" si="1"/>
        <v>1</v>
      </c>
      <c r="E31">
        <f t="shared" si="2"/>
        <v>23</v>
      </c>
    </row>
    <row r="32" spans="2:5" ht="12.75">
      <c r="B32">
        <v>26</v>
      </c>
      <c r="C32">
        <f t="shared" si="0"/>
        <v>2</v>
      </c>
      <c r="D32">
        <f t="shared" si="1"/>
        <v>1</v>
      </c>
      <c r="E32">
        <f t="shared" si="2"/>
        <v>23</v>
      </c>
    </row>
    <row r="33" spans="2:5" ht="12.75">
      <c r="B33">
        <v>27</v>
      </c>
      <c r="C33">
        <f t="shared" si="0"/>
        <v>2</v>
      </c>
      <c r="D33">
        <f t="shared" si="1"/>
        <v>1</v>
      </c>
      <c r="E33">
        <f t="shared" si="2"/>
        <v>23</v>
      </c>
    </row>
    <row r="34" spans="2:5" ht="12.75">
      <c r="B34">
        <v>28</v>
      </c>
      <c r="C34">
        <f t="shared" si="0"/>
        <v>2</v>
      </c>
      <c r="D34">
        <f t="shared" si="1"/>
        <v>1</v>
      </c>
      <c r="E34">
        <f t="shared" si="2"/>
        <v>23</v>
      </c>
    </row>
    <row r="35" spans="2:5" ht="12.75">
      <c r="B35">
        <v>29</v>
      </c>
      <c r="C35">
        <f t="shared" si="0"/>
        <v>2</v>
      </c>
      <c r="D35">
        <f t="shared" si="1"/>
        <v>1</v>
      </c>
      <c r="E35">
        <f t="shared" si="2"/>
        <v>23</v>
      </c>
    </row>
    <row r="36" spans="2:5" ht="12.75">
      <c r="B36">
        <v>30</v>
      </c>
      <c r="C36">
        <f t="shared" si="0"/>
        <v>2</v>
      </c>
      <c r="D36">
        <f t="shared" si="1"/>
        <v>1</v>
      </c>
      <c r="E36">
        <f t="shared" si="2"/>
        <v>23</v>
      </c>
    </row>
    <row r="37" spans="2:5" ht="12.75">
      <c r="B37">
        <v>31</v>
      </c>
      <c r="C37">
        <f t="shared" si="0"/>
        <v>2</v>
      </c>
      <c r="D37">
        <f t="shared" si="1"/>
        <v>1</v>
      </c>
      <c r="E37">
        <f t="shared" si="2"/>
        <v>23</v>
      </c>
    </row>
    <row r="38" spans="2:5" ht="12.75">
      <c r="B38">
        <v>32</v>
      </c>
      <c r="C38">
        <f t="shared" si="0"/>
        <v>2</v>
      </c>
      <c r="D38">
        <f t="shared" si="1"/>
        <v>1</v>
      </c>
      <c r="E38">
        <f t="shared" si="2"/>
        <v>23</v>
      </c>
    </row>
    <row r="39" spans="2:5" ht="12.75">
      <c r="B39">
        <v>33</v>
      </c>
      <c r="C39">
        <f t="shared" si="0"/>
        <v>2</v>
      </c>
      <c r="D39">
        <f t="shared" si="1"/>
        <v>1</v>
      </c>
      <c r="E39">
        <f t="shared" si="2"/>
        <v>23</v>
      </c>
    </row>
    <row r="40" spans="2:5" ht="12.75">
      <c r="B40">
        <v>34</v>
      </c>
      <c r="C40">
        <f t="shared" si="0"/>
        <v>2</v>
      </c>
      <c r="D40">
        <f t="shared" si="1"/>
        <v>1</v>
      </c>
      <c r="E40">
        <f t="shared" si="2"/>
        <v>23</v>
      </c>
    </row>
    <row r="41" spans="2:5" ht="12.75">
      <c r="B41">
        <v>35</v>
      </c>
      <c r="C41">
        <f t="shared" si="0"/>
        <v>2</v>
      </c>
      <c r="D41">
        <f t="shared" si="1"/>
        <v>1</v>
      </c>
      <c r="E41">
        <f t="shared" si="2"/>
        <v>23</v>
      </c>
    </row>
    <row r="42" spans="2:5" ht="12.75">
      <c r="B42">
        <v>36</v>
      </c>
      <c r="C42">
        <f t="shared" si="0"/>
        <v>3</v>
      </c>
      <c r="D42">
        <f t="shared" si="1"/>
        <v>23</v>
      </c>
      <c r="E42">
        <f t="shared" si="2"/>
        <v>1</v>
      </c>
    </row>
    <row r="43" spans="2:5" ht="12.75">
      <c r="B43">
        <v>37</v>
      </c>
      <c r="C43">
        <f t="shared" si="0"/>
        <v>3</v>
      </c>
      <c r="D43">
        <f t="shared" si="1"/>
        <v>23</v>
      </c>
      <c r="E43">
        <f t="shared" si="2"/>
        <v>1</v>
      </c>
    </row>
    <row r="44" spans="2:5" ht="12.75">
      <c r="B44">
        <v>38</v>
      </c>
      <c r="C44">
        <f t="shared" si="0"/>
        <v>3</v>
      </c>
      <c r="D44">
        <f t="shared" si="1"/>
        <v>23</v>
      </c>
      <c r="E44">
        <f t="shared" si="2"/>
        <v>1</v>
      </c>
    </row>
    <row r="45" spans="2:5" ht="12.75">
      <c r="B45">
        <v>39</v>
      </c>
      <c r="C45">
        <f t="shared" si="0"/>
        <v>3</v>
      </c>
      <c r="D45">
        <f t="shared" si="1"/>
        <v>23</v>
      </c>
      <c r="E45">
        <f t="shared" si="2"/>
        <v>1</v>
      </c>
    </row>
    <row r="46" spans="2:5" ht="12.75">
      <c r="B46">
        <v>40</v>
      </c>
      <c r="C46">
        <f t="shared" si="0"/>
        <v>3</v>
      </c>
      <c r="D46">
        <f t="shared" si="1"/>
        <v>23</v>
      </c>
      <c r="E46">
        <f t="shared" si="2"/>
        <v>1</v>
      </c>
    </row>
    <row r="47" spans="2:5" ht="12.75">
      <c r="B47">
        <v>41</v>
      </c>
      <c r="C47">
        <f t="shared" si="0"/>
        <v>3</v>
      </c>
      <c r="D47">
        <f t="shared" si="1"/>
        <v>23</v>
      </c>
      <c r="E47">
        <f t="shared" si="2"/>
        <v>1</v>
      </c>
    </row>
    <row r="48" spans="2:5" ht="12.75">
      <c r="B48">
        <v>42</v>
      </c>
      <c r="C48">
        <f t="shared" si="0"/>
        <v>3</v>
      </c>
      <c r="D48">
        <f t="shared" si="1"/>
        <v>23</v>
      </c>
      <c r="E48">
        <f t="shared" si="2"/>
        <v>1</v>
      </c>
    </row>
    <row r="49" spans="2:5" ht="12.75">
      <c r="B49">
        <v>43</v>
      </c>
      <c r="C49">
        <f t="shared" si="0"/>
        <v>3</v>
      </c>
      <c r="D49">
        <f t="shared" si="1"/>
        <v>23</v>
      </c>
      <c r="E49">
        <f t="shared" si="2"/>
        <v>1</v>
      </c>
    </row>
    <row r="50" spans="2:5" ht="12.75">
      <c r="B50">
        <v>44</v>
      </c>
      <c r="C50">
        <f t="shared" si="0"/>
        <v>3</v>
      </c>
      <c r="D50">
        <f t="shared" si="1"/>
        <v>23</v>
      </c>
      <c r="E50">
        <f t="shared" si="2"/>
        <v>1</v>
      </c>
    </row>
    <row r="51" spans="2:5" ht="12.75">
      <c r="B51">
        <v>45</v>
      </c>
      <c r="C51">
        <f t="shared" si="0"/>
        <v>3</v>
      </c>
      <c r="D51">
        <f t="shared" si="1"/>
        <v>23</v>
      </c>
      <c r="E51">
        <f t="shared" si="2"/>
        <v>1</v>
      </c>
    </row>
    <row r="52" spans="2:5" ht="12.75">
      <c r="B52">
        <v>46</v>
      </c>
      <c r="C52">
        <f t="shared" si="0"/>
        <v>3</v>
      </c>
      <c r="D52">
        <f t="shared" si="1"/>
        <v>23</v>
      </c>
      <c r="E52">
        <f t="shared" si="2"/>
        <v>1</v>
      </c>
    </row>
    <row r="53" spans="2:5" ht="12.75">
      <c r="B53">
        <v>47</v>
      </c>
      <c r="C53">
        <f t="shared" si="0"/>
        <v>3</v>
      </c>
      <c r="D53">
        <f t="shared" si="1"/>
        <v>23</v>
      </c>
      <c r="E53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24"/>
  <sheetViews>
    <sheetView tabSelected="1" workbookViewId="0" topLeftCell="A1">
      <selection activeCell="J64" sqref="J64"/>
    </sheetView>
  </sheetViews>
  <sheetFormatPr defaultColWidth="9.140625" defaultRowHeight="12.75"/>
  <cols>
    <col min="2" max="2" width="16.421875" style="0" bestFit="1" customWidth="1"/>
    <col min="6" max="7" width="12.140625" style="0" bestFit="1" customWidth="1"/>
  </cols>
  <sheetData>
    <row r="2" spans="2:3" ht="12.75">
      <c r="B2" t="s">
        <v>0</v>
      </c>
      <c r="C2">
        <v>12</v>
      </c>
    </row>
    <row r="3" spans="2:3" ht="12.75">
      <c r="B3" t="s">
        <v>5</v>
      </c>
      <c r="C3">
        <v>25</v>
      </c>
    </row>
    <row r="4" spans="2:3" ht="12.75">
      <c r="B4" t="s">
        <v>8</v>
      </c>
      <c r="C4">
        <v>3</v>
      </c>
    </row>
    <row r="5" spans="2:3" ht="12.75">
      <c r="B5" t="s">
        <v>7</v>
      </c>
      <c r="C5">
        <v>2</v>
      </c>
    </row>
    <row r="6" spans="2:3" ht="12.75">
      <c r="B6" t="s">
        <v>9</v>
      </c>
      <c r="C6">
        <v>1</v>
      </c>
    </row>
    <row r="7" spans="2:3" ht="12.75">
      <c r="B7" t="s">
        <v>10</v>
      </c>
      <c r="C7">
        <v>1</v>
      </c>
    </row>
    <row r="11" spans="2:7" ht="12.75">
      <c r="B11" s="1" t="s">
        <v>6</v>
      </c>
      <c r="C11" s="1" t="s">
        <v>11</v>
      </c>
      <c r="D11" s="1" t="s">
        <v>12</v>
      </c>
      <c r="E11" s="1" t="s">
        <v>2</v>
      </c>
      <c r="F11" s="1" t="s">
        <v>3</v>
      </c>
      <c r="G11" s="1" t="s">
        <v>4</v>
      </c>
    </row>
    <row r="12" spans="2:7" ht="12.75">
      <c r="B12" s="1">
        <v>0</v>
      </c>
      <c r="C12" s="1">
        <f>N_2__RB</f>
        <v>2</v>
      </c>
      <c r="D12" s="1">
        <f>ROUNDDOWN((B12-c_fm1*Ncs/delta_PUCCH_Shift)/(c_fm1*N_RB_SC/delta_PUCCH_Shift),0)+N_2__RB+ROUNDUP(Ncs/8,0)</f>
        <v>3</v>
      </c>
      <c r="E12" s="1">
        <f>IF(B12&lt;(c_fm1*Ncs/delta_PUCCH_Shift),C12,D12)</f>
        <v>2</v>
      </c>
      <c r="F12">
        <f>IF(MOD($E12+0,2)=0,ROUNDDOWN($E12/2,0),$C$3-1-ROUNDDOWN($E12/2,0))</f>
        <v>1</v>
      </c>
      <c r="G12">
        <f>IF(MOD($E12+1,2)=0,ROUNDDOWN($E12/2,0),$C$3-1-ROUNDDOWN($E12/2,0))</f>
        <v>23</v>
      </c>
    </row>
    <row r="13" spans="2:7" ht="12.75">
      <c r="B13" s="1">
        <v>1</v>
      </c>
      <c r="C13" s="1">
        <f>N_2__RB</f>
        <v>2</v>
      </c>
      <c r="D13" s="1">
        <f>ROUNDDOWN((B13-c_fm1*Ncs/delta_PUCCH_Shift)/(c_fm1*N_RB_SC/delta_PUCCH_Shift),0)+N_2__RB+ROUNDUP(Ncs/8,0)</f>
        <v>3</v>
      </c>
      <c r="E13" s="1">
        <f>IF(B13&lt;(c_fm1*Ncs/delta_PUCCH_Shift),C13,D13)</f>
        <v>2</v>
      </c>
      <c r="F13">
        <f aca="true" t="shared" si="0" ref="F13:F76">IF(MOD($E13+0,2)=0,ROUNDDOWN($E13/2,0),$C$3-1-ROUNDDOWN($E13/2,0))</f>
        <v>1</v>
      </c>
      <c r="G13">
        <f aca="true" t="shared" si="1" ref="G13:G76">IF(MOD($E13+1,2)=0,ROUNDDOWN($E13/2,0),$C$3-1-ROUNDDOWN($E13/2,0))</f>
        <v>23</v>
      </c>
    </row>
    <row r="14" spans="2:7" ht="12.75">
      <c r="B14" s="1">
        <v>2</v>
      </c>
      <c r="C14" s="1">
        <f>N_2__RB</f>
        <v>2</v>
      </c>
      <c r="D14" s="1">
        <f>ROUNDDOWN((B14-c_fm1*Ncs/delta_PUCCH_Shift)/(c_fm1*N_RB_SC/delta_PUCCH_Shift),0)+N_2__RB+ROUNDUP(Ncs/8,0)</f>
        <v>3</v>
      </c>
      <c r="E14" s="1">
        <f>IF(B14&lt;(c_fm1*Ncs/delta_PUCCH_Shift),C14,D14)</f>
        <v>2</v>
      </c>
      <c r="F14">
        <f t="shared" si="0"/>
        <v>1</v>
      </c>
      <c r="G14">
        <f t="shared" si="1"/>
        <v>23</v>
      </c>
    </row>
    <row r="15" spans="2:7" ht="12.75">
      <c r="B15" s="1">
        <v>3</v>
      </c>
      <c r="C15" s="1">
        <f>N_2__RB</f>
        <v>2</v>
      </c>
      <c r="D15" s="1">
        <f>ROUNDDOWN((B15-c_fm1*Ncs/delta_PUCCH_Shift)/(c_fm1*N_RB_SC/delta_PUCCH_Shift),0)+N_2__RB+ROUNDUP(Ncs/8,0)</f>
        <v>3</v>
      </c>
      <c r="E15" s="1">
        <f>IF(B15&lt;(c_fm1*Ncs/delta_PUCCH_Shift),C15,D15)</f>
        <v>3</v>
      </c>
      <c r="F15">
        <f t="shared" si="0"/>
        <v>23</v>
      </c>
      <c r="G15">
        <f t="shared" si="1"/>
        <v>1</v>
      </c>
    </row>
    <row r="16" spans="2:7" ht="12.75">
      <c r="B16" s="1">
        <v>4</v>
      </c>
      <c r="C16" s="1">
        <f>N_2__RB</f>
        <v>2</v>
      </c>
      <c r="D16" s="1">
        <f>ROUNDDOWN((B16-c_fm1*Ncs/delta_PUCCH_Shift)/(c_fm1*N_RB_SC/delta_PUCCH_Shift),0)+N_2__RB+ROUNDUP(Ncs/8,0)</f>
        <v>3</v>
      </c>
      <c r="E16" s="1">
        <f>IF(B16&lt;(c_fm1*Ncs/delta_PUCCH_Shift),C16,D16)</f>
        <v>3</v>
      </c>
      <c r="F16">
        <f t="shared" si="0"/>
        <v>23</v>
      </c>
      <c r="G16">
        <f t="shared" si="1"/>
        <v>1</v>
      </c>
    </row>
    <row r="17" spans="2:7" ht="12.75">
      <c r="B17" s="1">
        <v>5</v>
      </c>
      <c r="C17" s="1">
        <f>N_2__RB</f>
        <v>2</v>
      </c>
      <c r="D17" s="1">
        <f>ROUNDDOWN((B17-c_fm1*Ncs/delta_PUCCH_Shift)/(c_fm1*N_RB_SC/delta_PUCCH_Shift),0)+N_2__RB+ROUNDUP(Ncs/8,0)</f>
        <v>3</v>
      </c>
      <c r="E17" s="1">
        <f>IF(B17&lt;(c_fm1*Ncs/delta_PUCCH_Shift),C17,D17)</f>
        <v>3</v>
      </c>
      <c r="F17">
        <f t="shared" si="0"/>
        <v>23</v>
      </c>
      <c r="G17">
        <f t="shared" si="1"/>
        <v>1</v>
      </c>
    </row>
    <row r="18" spans="2:7" ht="12.75">
      <c r="B18" s="1">
        <v>6</v>
      </c>
      <c r="C18" s="1">
        <f>N_2__RB</f>
        <v>2</v>
      </c>
      <c r="D18" s="1">
        <f>ROUNDDOWN((B18-c_fm1*Ncs/delta_PUCCH_Shift)/(c_fm1*N_RB_SC/delta_PUCCH_Shift),0)+N_2__RB+ROUNDUP(Ncs/8,0)</f>
        <v>3</v>
      </c>
      <c r="E18" s="1">
        <f>IF(B18&lt;(c_fm1*Ncs/delta_PUCCH_Shift),C18,D18)</f>
        <v>3</v>
      </c>
      <c r="F18">
        <f t="shared" si="0"/>
        <v>23</v>
      </c>
      <c r="G18">
        <f t="shared" si="1"/>
        <v>1</v>
      </c>
    </row>
    <row r="19" spans="2:7" ht="12.75">
      <c r="B19" s="1">
        <v>7</v>
      </c>
      <c r="C19" s="1">
        <f>N_2__RB</f>
        <v>2</v>
      </c>
      <c r="D19" s="1">
        <f>ROUNDDOWN((B19-c_fm1*Ncs/delta_PUCCH_Shift)/(c_fm1*N_RB_SC/delta_PUCCH_Shift),0)+N_2__RB+ROUNDUP(Ncs/8,0)</f>
        <v>3</v>
      </c>
      <c r="E19" s="1">
        <f>IF(B19&lt;(c_fm1*Ncs/delta_PUCCH_Shift),C19,D19)</f>
        <v>3</v>
      </c>
      <c r="F19">
        <f t="shared" si="0"/>
        <v>23</v>
      </c>
      <c r="G19">
        <f t="shared" si="1"/>
        <v>1</v>
      </c>
    </row>
    <row r="20" spans="2:7" ht="12.75">
      <c r="B20" s="1">
        <v>8</v>
      </c>
      <c r="C20" s="1">
        <f>N_2__RB</f>
        <v>2</v>
      </c>
      <c r="D20" s="1">
        <f>ROUNDDOWN((B20-c_fm1*Ncs/delta_PUCCH_Shift)/(c_fm1*N_RB_SC/delta_PUCCH_Shift),0)+N_2__RB+ROUNDUP(Ncs/8,0)</f>
        <v>3</v>
      </c>
      <c r="E20" s="1">
        <f>IF(B20&lt;(c_fm1*Ncs/delta_PUCCH_Shift),C20,D20)</f>
        <v>3</v>
      </c>
      <c r="F20">
        <f t="shared" si="0"/>
        <v>23</v>
      </c>
      <c r="G20">
        <f t="shared" si="1"/>
        <v>1</v>
      </c>
    </row>
    <row r="21" spans="2:7" ht="12.75">
      <c r="B21" s="1">
        <v>9</v>
      </c>
      <c r="C21" s="1">
        <f>N_2__RB</f>
        <v>2</v>
      </c>
      <c r="D21" s="1">
        <f>ROUNDDOWN((B21-c_fm1*Ncs/delta_PUCCH_Shift)/(c_fm1*N_RB_SC/delta_PUCCH_Shift),0)+N_2__RB+ROUNDUP(Ncs/8,0)</f>
        <v>3</v>
      </c>
      <c r="E21" s="1">
        <f>IF(B21&lt;(c_fm1*Ncs/delta_PUCCH_Shift),C21,D21)</f>
        <v>3</v>
      </c>
      <c r="F21">
        <f t="shared" si="0"/>
        <v>23</v>
      </c>
      <c r="G21">
        <f t="shared" si="1"/>
        <v>1</v>
      </c>
    </row>
    <row r="22" spans="2:7" ht="12.75">
      <c r="B22" s="1">
        <v>10</v>
      </c>
      <c r="C22" s="1">
        <f>N_2__RB</f>
        <v>2</v>
      </c>
      <c r="D22" s="1">
        <f>ROUNDDOWN((B22-c_fm1*Ncs/delta_PUCCH_Shift)/(c_fm1*N_RB_SC/delta_PUCCH_Shift),0)+N_2__RB+ROUNDUP(Ncs/8,0)</f>
        <v>3</v>
      </c>
      <c r="E22" s="1">
        <f>IF(B22&lt;(c_fm1*Ncs/delta_PUCCH_Shift),C22,D22)</f>
        <v>3</v>
      </c>
      <c r="F22">
        <f t="shared" si="0"/>
        <v>23</v>
      </c>
      <c r="G22">
        <f t="shared" si="1"/>
        <v>1</v>
      </c>
    </row>
    <row r="23" spans="2:7" ht="12.75">
      <c r="B23" s="1">
        <v>11</v>
      </c>
      <c r="C23" s="1">
        <f>N_2__RB</f>
        <v>2</v>
      </c>
      <c r="D23" s="1">
        <f>ROUNDDOWN((B23-c_fm1*Ncs/delta_PUCCH_Shift)/(c_fm1*N_RB_SC/delta_PUCCH_Shift),0)+N_2__RB+ROUNDUP(Ncs/8,0)</f>
        <v>3</v>
      </c>
      <c r="E23" s="1">
        <f>IF(B23&lt;(c_fm1*Ncs/delta_PUCCH_Shift),C23,D23)</f>
        <v>3</v>
      </c>
      <c r="F23">
        <f t="shared" si="0"/>
        <v>23</v>
      </c>
      <c r="G23">
        <f t="shared" si="1"/>
        <v>1</v>
      </c>
    </row>
    <row r="24" spans="2:7" ht="12.75">
      <c r="B24" s="1">
        <v>12</v>
      </c>
      <c r="C24" s="1">
        <f>N_2__RB</f>
        <v>2</v>
      </c>
      <c r="D24" s="1">
        <f>ROUNDDOWN((B24-c_fm1*Ncs/delta_PUCCH_Shift)/(c_fm1*N_RB_SC/delta_PUCCH_Shift),0)+N_2__RB+ROUNDUP(Ncs/8,0)</f>
        <v>3</v>
      </c>
      <c r="E24" s="1">
        <f>IF(B24&lt;(c_fm1*Ncs/delta_PUCCH_Shift),C24,D24)</f>
        <v>3</v>
      </c>
      <c r="F24">
        <f t="shared" si="0"/>
        <v>23</v>
      </c>
      <c r="G24">
        <f t="shared" si="1"/>
        <v>1</v>
      </c>
    </row>
    <row r="25" spans="2:7" ht="12.75">
      <c r="B25" s="1">
        <v>13</v>
      </c>
      <c r="C25" s="1">
        <f>N_2__RB</f>
        <v>2</v>
      </c>
      <c r="D25" s="1">
        <f>ROUNDDOWN((B25-c_fm1*Ncs/delta_PUCCH_Shift)/(c_fm1*N_RB_SC/delta_PUCCH_Shift),0)+N_2__RB+ROUNDUP(Ncs/8,0)</f>
        <v>3</v>
      </c>
      <c r="E25" s="1">
        <f>IF(B25&lt;(c_fm1*Ncs/delta_PUCCH_Shift),C25,D25)</f>
        <v>3</v>
      </c>
      <c r="F25">
        <f t="shared" si="0"/>
        <v>23</v>
      </c>
      <c r="G25">
        <f t="shared" si="1"/>
        <v>1</v>
      </c>
    </row>
    <row r="26" spans="2:7" ht="12.75">
      <c r="B26" s="1">
        <v>14</v>
      </c>
      <c r="C26" s="1">
        <f>N_2__RB</f>
        <v>2</v>
      </c>
      <c r="D26" s="1">
        <f>ROUNDDOWN((B26-c_fm1*Ncs/delta_PUCCH_Shift)/(c_fm1*N_RB_SC/delta_PUCCH_Shift),0)+N_2__RB+ROUNDUP(Ncs/8,0)</f>
        <v>3</v>
      </c>
      <c r="E26" s="1">
        <f>IF(B26&lt;(c_fm1*Ncs/delta_PUCCH_Shift),C26,D26)</f>
        <v>3</v>
      </c>
      <c r="F26">
        <f t="shared" si="0"/>
        <v>23</v>
      </c>
      <c r="G26">
        <f t="shared" si="1"/>
        <v>1</v>
      </c>
    </row>
    <row r="27" spans="2:7" ht="12.75">
      <c r="B27" s="1">
        <v>15</v>
      </c>
      <c r="C27" s="1">
        <f>N_2__RB</f>
        <v>2</v>
      </c>
      <c r="D27" s="1">
        <f>ROUNDDOWN((B27-c_fm1*Ncs/delta_PUCCH_Shift)/(c_fm1*N_RB_SC/delta_PUCCH_Shift),0)+N_2__RB+ROUNDUP(Ncs/8,0)</f>
        <v>3</v>
      </c>
      <c r="E27" s="1">
        <f>IF(B27&lt;(c_fm1*Ncs/delta_PUCCH_Shift),C27,D27)</f>
        <v>3</v>
      </c>
      <c r="F27">
        <f t="shared" si="0"/>
        <v>23</v>
      </c>
      <c r="G27">
        <f t="shared" si="1"/>
        <v>1</v>
      </c>
    </row>
    <row r="28" spans="2:7" ht="12.75">
      <c r="B28" s="1">
        <v>16</v>
      </c>
      <c r="C28" s="1">
        <f>N_2__RB</f>
        <v>2</v>
      </c>
      <c r="D28" s="1">
        <f>ROUNDDOWN((B28-c_fm1*Ncs/delta_PUCCH_Shift)/(c_fm1*N_RB_SC/delta_PUCCH_Shift),0)+N_2__RB+ROUNDUP(Ncs/8,0)</f>
        <v>3</v>
      </c>
      <c r="E28" s="1">
        <f>IF(B28&lt;(c_fm1*Ncs/delta_PUCCH_Shift),C28,D28)</f>
        <v>3</v>
      </c>
      <c r="F28">
        <f t="shared" si="0"/>
        <v>23</v>
      </c>
      <c r="G28">
        <f t="shared" si="1"/>
        <v>1</v>
      </c>
    </row>
    <row r="29" spans="2:7" ht="12.75">
      <c r="B29" s="1">
        <v>17</v>
      </c>
      <c r="C29" s="1">
        <f>N_2__RB</f>
        <v>2</v>
      </c>
      <c r="D29" s="1">
        <f>ROUNDDOWN((B29-c_fm1*Ncs/delta_PUCCH_Shift)/(c_fm1*N_RB_SC/delta_PUCCH_Shift),0)+N_2__RB+ROUNDUP(Ncs/8,0)</f>
        <v>3</v>
      </c>
      <c r="E29" s="1">
        <f>IF(B29&lt;(c_fm1*Ncs/delta_PUCCH_Shift),C29,D29)</f>
        <v>3</v>
      </c>
      <c r="F29">
        <f t="shared" si="0"/>
        <v>23</v>
      </c>
      <c r="G29">
        <f t="shared" si="1"/>
        <v>1</v>
      </c>
    </row>
    <row r="30" spans="2:7" ht="12.75">
      <c r="B30" s="1">
        <v>18</v>
      </c>
      <c r="C30" s="1">
        <f>N_2__RB</f>
        <v>2</v>
      </c>
      <c r="D30" s="1">
        <f>ROUNDDOWN((B30-c_fm1*Ncs/delta_PUCCH_Shift)/(c_fm1*N_RB_SC/delta_PUCCH_Shift),0)+N_2__RB+ROUNDUP(Ncs/8,0)</f>
        <v>3</v>
      </c>
      <c r="E30" s="1">
        <f>IF(B30&lt;(c_fm1*Ncs/delta_PUCCH_Shift),C30,D30)</f>
        <v>3</v>
      </c>
      <c r="F30">
        <f t="shared" si="0"/>
        <v>23</v>
      </c>
      <c r="G30">
        <f t="shared" si="1"/>
        <v>1</v>
      </c>
    </row>
    <row r="31" spans="2:7" ht="12.75">
      <c r="B31" s="1">
        <v>19</v>
      </c>
      <c r="C31" s="1">
        <f>N_2__RB</f>
        <v>2</v>
      </c>
      <c r="D31" s="1">
        <f>ROUNDDOWN((B31-c_fm1*Ncs/delta_PUCCH_Shift)/(c_fm1*N_RB_SC/delta_PUCCH_Shift),0)+N_2__RB+ROUNDUP(Ncs/8,0)</f>
        <v>3</v>
      </c>
      <c r="E31" s="1">
        <f>IF(B31&lt;(c_fm1*Ncs/delta_PUCCH_Shift),C31,D31)</f>
        <v>3</v>
      </c>
      <c r="F31">
        <f t="shared" si="0"/>
        <v>23</v>
      </c>
      <c r="G31">
        <f t="shared" si="1"/>
        <v>1</v>
      </c>
    </row>
    <row r="32" spans="2:7" ht="12.75">
      <c r="B32" s="1">
        <v>20</v>
      </c>
      <c r="C32" s="1">
        <f>N_2__RB</f>
        <v>2</v>
      </c>
      <c r="D32" s="1">
        <f>ROUNDDOWN((B32-c_fm1*Ncs/delta_PUCCH_Shift)/(c_fm1*N_RB_SC/delta_PUCCH_Shift),0)+N_2__RB+ROUNDUP(Ncs/8,0)</f>
        <v>3</v>
      </c>
      <c r="E32" s="1">
        <f>IF(B32&lt;(c_fm1*Ncs/delta_PUCCH_Shift),C32,D32)</f>
        <v>3</v>
      </c>
      <c r="F32">
        <f t="shared" si="0"/>
        <v>23</v>
      </c>
      <c r="G32">
        <f t="shared" si="1"/>
        <v>1</v>
      </c>
    </row>
    <row r="33" spans="2:7" ht="12.75">
      <c r="B33" s="1">
        <v>21</v>
      </c>
      <c r="C33" s="1">
        <f>N_2__RB</f>
        <v>2</v>
      </c>
      <c r="D33" s="1">
        <f>ROUNDDOWN((B33-c_fm1*Ncs/delta_PUCCH_Shift)/(c_fm1*N_RB_SC/delta_PUCCH_Shift),0)+N_2__RB+ROUNDUP(Ncs/8,0)</f>
        <v>3</v>
      </c>
      <c r="E33" s="1">
        <f>IF(B33&lt;(c_fm1*Ncs/delta_PUCCH_Shift),C33,D33)</f>
        <v>3</v>
      </c>
      <c r="F33">
        <f t="shared" si="0"/>
        <v>23</v>
      </c>
      <c r="G33">
        <f t="shared" si="1"/>
        <v>1</v>
      </c>
    </row>
    <row r="34" spans="2:7" ht="12.75">
      <c r="B34" s="1">
        <v>22</v>
      </c>
      <c r="C34" s="1">
        <f>N_2__RB</f>
        <v>2</v>
      </c>
      <c r="D34" s="1">
        <f>ROUNDDOWN((B34-c_fm1*Ncs/delta_PUCCH_Shift)/(c_fm1*N_RB_SC/delta_PUCCH_Shift),0)+N_2__RB+ROUNDUP(Ncs/8,0)</f>
        <v>3</v>
      </c>
      <c r="E34" s="1">
        <f>IF(B34&lt;(c_fm1*Ncs/delta_PUCCH_Shift),C34,D34)</f>
        <v>3</v>
      </c>
      <c r="F34">
        <f t="shared" si="0"/>
        <v>23</v>
      </c>
      <c r="G34">
        <f t="shared" si="1"/>
        <v>1</v>
      </c>
    </row>
    <row r="35" spans="2:7" ht="12.75">
      <c r="B35" s="1">
        <v>23</v>
      </c>
      <c r="C35" s="1">
        <f>N_2__RB</f>
        <v>2</v>
      </c>
      <c r="D35" s="1">
        <f>ROUNDDOWN((B35-c_fm1*Ncs/delta_PUCCH_Shift)/(c_fm1*N_RB_SC/delta_PUCCH_Shift),0)+N_2__RB+ROUNDUP(Ncs/8,0)</f>
        <v>3</v>
      </c>
      <c r="E35" s="1">
        <f>IF(B35&lt;(c_fm1*Ncs/delta_PUCCH_Shift),C35,D35)</f>
        <v>3</v>
      </c>
      <c r="F35">
        <f t="shared" si="0"/>
        <v>23</v>
      </c>
      <c r="G35">
        <f t="shared" si="1"/>
        <v>1</v>
      </c>
    </row>
    <row r="36" spans="2:7" ht="12.75">
      <c r="B36" s="1">
        <v>24</v>
      </c>
      <c r="C36" s="1">
        <f>N_2__RB</f>
        <v>2</v>
      </c>
      <c r="D36" s="1">
        <f>ROUNDDOWN((B36-c_fm1*Ncs/delta_PUCCH_Shift)/(c_fm1*N_RB_SC/delta_PUCCH_Shift),0)+N_2__RB+ROUNDUP(Ncs/8,0)</f>
        <v>3</v>
      </c>
      <c r="E36" s="1">
        <f>IF(B36&lt;(c_fm1*Ncs/delta_PUCCH_Shift),C36,D36)</f>
        <v>3</v>
      </c>
      <c r="F36">
        <f t="shared" si="0"/>
        <v>23</v>
      </c>
      <c r="G36">
        <f t="shared" si="1"/>
        <v>1</v>
      </c>
    </row>
    <row r="37" spans="2:7" ht="12.75">
      <c r="B37" s="1">
        <v>25</v>
      </c>
      <c r="C37" s="1">
        <f>N_2__RB</f>
        <v>2</v>
      </c>
      <c r="D37" s="1">
        <f>ROUNDDOWN((B37-c_fm1*Ncs/delta_PUCCH_Shift)/(c_fm1*N_RB_SC/delta_PUCCH_Shift),0)+N_2__RB+ROUNDUP(Ncs/8,0)</f>
        <v>3</v>
      </c>
      <c r="E37" s="1">
        <f>IF(B37&lt;(c_fm1*Ncs/delta_PUCCH_Shift),C37,D37)</f>
        <v>3</v>
      </c>
      <c r="F37">
        <f t="shared" si="0"/>
        <v>23</v>
      </c>
      <c r="G37">
        <f t="shared" si="1"/>
        <v>1</v>
      </c>
    </row>
    <row r="38" spans="2:7" ht="12.75">
      <c r="B38" s="1">
        <v>26</v>
      </c>
      <c r="C38" s="1">
        <f>N_2__RB</f>
        <v>2</v>
      </c>
      <c r="D38" s="1">
        <f>ROUNDDOWN((B38-c_fm1*Ncs/delta_PUCCH_Shift)/(c_fm1*N_RB_SC/delta_PUCCH_Shift),0)+N_2__RB+ROUNDUP(Ncs/8,0)</f>
        <v>3</v>
      </c>
      <c r="E38" s="1">
        <f>IF(B38&lt;(c_fm1*Ncs/delta_PUCCH_Shift),C38,D38)</f>
        <v>3</v>
      </c>
      <c r="F38">
        <f t="shared" si="0"/>
        <v>23</v>
      </c>
      <c r="G38">
        <f t="shared" si="1"/>
        <v>1</v>
      </c>
    </row>
    <row r="39" spans="2:7" ht="12.75">
      <c r="B39" s="1">
        <v>27</v>
      </c>
      <c r="C39" s="1">
        <f>N_2__RB</f>
        <v>2</v>
      </c>
      <c r="D39" s="1">
        <f>ROUNDDOWN((B39-c_fm1*Ncs/delta_PUCCH_Shift)/(c_fm1*N_RB_SC/delta_PUCCH_Shift),0)+N_2__RB+ROUNDUP(Ncs/8,0)</f>
        <v>3</v>
      </c>
      <c r="E39" s="1">
        <f>IF(B39&lt;(c_fm1*Ncs/delta_PUCCH_Shift),C39,D39)</f>
        <v>3</v>
      </c>
      <c r="F39">
        <f t="shared" si="0"/>
        <v>23</v>
      </c>
      <c r="G39">
        <f t="shared" si="1"/>
        <v>1</v>
      </c>
    </row>
    <row r="40" spans="2:7" ht="12.75">
      <c r="B40" s="1">
        <v>28</v>
      </c>
      <c r="C40" s="1">
        <f>N_2__RB</f>
        <v>2</v>
      </c>
      <c r="D40" s="1">
        <f>ROUNDDOWN((B40-c_fm1*Ncs/delta_PUCCH_Shift)/(c_fm1*N_RB_SC/delta_PUCCH_Shift),0)+N_2__RB+ROUNDUP(Ncs/8,0)</f>
        <v>3</v>
      </c>
      <c r="E40" s="1">
        <f>IF(B40&lt;(c_fm1*Ncs/delta_PUCCH_Shift),C40,D40)</f>
        <v>3</v>
      </c>
      <c r="F40">
        <f t="shared" si="0"/>
        <v>23</v>
      </c>
      <c r="G40">
        <f t="shared" si="1"/>
        <v>1</v>
      </c>
    </row>
    <row r="41" spans="2:7" ht="12.75">
      <c r="B41" s="1">
        <v>29</v>
      </c>
      <c r="C41" s="1">
        <f>N_2__RB</f>
        <v>2</v>
      </c>
      <c r="D41" s="1">
        <f>ROUNDDOWN((B41-c_fm1*Ncs/delta_PUCCH_Shift)/(c_fm1*N_RB_SC/delta_PUCCH_Shift),0)+N_2__RB+ROUNDUP(Ncs/8,0)</f>
        <v>3</v>
      </c>
      <c r="E41" s="1">
        <f>IF(B41&lt;(c_fm1*Ncs/delta_PUCCH_Shift),C41,D41)</f>
        <v>3</v>
      </c>
      <c r="F41">
        <f t="shared" si="0"/>
        <v>23</v>
      </c>
      <c r="G41">
        <f t="shared" si="1"/>
        <v>1</v>
      </c>
    </row>
    <row r="42" spans="2:7" ht="12.75">
      <c r="B42" s="1">
        <v>30</v>
      </c>
      <c r="C42" s="1">
        <f>N_2__RB</f>
        <v>2</v>
      </c>
      <c r="D42" s="1">
        <f>ROUNDDOWN((B42-c_fm1*Ncs/delta_PUCCH_Shift)/(c_fm1*N_RB_SC/delta_PUCCH_Shift),0)+N_2__RB+ROUNDUP(Ncs/8,0)</f>
        <v>3</v>
      </c>
      <c r="E42" s="1">
        <f>IF(B42&lt;(c_fm1*Ncs/delta_PUCCH_Shift),C42,D42)</f>
        <v>3</v>
      </c>
      <c r="F42">
        <f t="shared" si="0"/>
        <v>23</v>
      </c>
      <c r="G42">
        <f t="shared" si="1"/>
        <v>1</v>
      </c>
    </row>
    <row r="43" spans="2:7" ht="12.75">
      <c r="B43" s="1">
        <v>31</v>
      </c>
      <c r="C43" s="1">
        <f>N_2__RB</f>
        <v>2</v>
      </c>
      <c r="D43" s="1">
        <f>ROUNDDOWN((B43-c_fm1*Ncs/delta_PUCCH_Shift)/(c_fm1*N_RB_SC/delta_PUCCH_Shift),0)+N_2__RB+ROUNDUP(Ncs/8,0)</f>
        <v>3</v>
      </c>
      <c r="E43" s="1">
        <f>IF(B43&lt;(c_fm1*Ncs/delta_PUCCH_Shift),C43,D43)</f>
        <v>3</v>
      </c>
      <c r="F43">
        <f t="shared" si="0"/>
        <v>23</v>
      </c>
      <c r="G43">
        <f t="shared" si="1"/>
        <v>1</v>
      </c>
    </row>
    <row r="44" spans="2:7" ht="12.75">
      <c r="B44" s="1">
        <v>32</v>
      </c>
      <c r="C44" s="1">
        <f>N_2__RB</f>
        <v>2</v>
      </c>
      <c r="D44" s="1">
        <f>ROUNDDOWN((B44-c_fm1*Ncs/delta_PUCCH_Shift)/(c_fm1*N_RB_SC/delta_PUCCH_Shift),0)+N_2__RB+ROUNDUP(Ncs/8,0)</f>
        <v>3</v>
      </c>
      <c r="E44" s="1">
        <f>IF(B44&lt;(c_fm1*Ncs/delta_PUCCH_Shift),C44,D44)</f>
        <v>3</v>
      </c>
      <c r="F44">
        <f t="shared" si="0"/>
        <v>23</v>
      </c>
      <c r="G44">
        <f t="shared" si="1"/>
        <v>1</v>
      </c>
    </row>
    <row r="45" spans="2:7" ht="12.75">
      <c r="B45" s="1">
        <v>33</v>
      </c>
      <c r="C45" s="1">
        <f>N_2__RB</f>
        <v>2</v>
      </c>
      <c r="D45" s="1">
        <f>ROUNDDOWN((B45-c_fm1*Ncs/delta_PUCCH_Shift)/(c_fm1*N_RB_SC/delta_PUCCH_Shift),0)+N_2__RB+ROUNDUP(Ncs/8,0)</f>
        <v>3</v>
      </c>
      <c r="E45" s="1">
        <f>IF(B45&lt;(c_fm1*Ncs/delta_PUCCH_Shift),C45,D45)</f>
        <v>3</v>
      </c>
      <c r="F45">
        <f t="shared" si="0"/>
        <v>23</v>
      </c>
      <c r="G45">
        <f t="shared" si="1"/>
        <v>1</v>
      </c>
    </row>
    <row r="46" spans="2:7" ht="12.75">
      <c r="B46" s="1">
        <v>34</v>
      </c>
      <c r="C46" s="1">
        <f>N_2__RB</f>
        <v>2</v>
      </c>
      <c r="D46" s="1">
        <f>ROUNDDOWN((B46-c_fm1*Ncs/delta_PUCCH_Shift)/(c_fm1*N_RB_SC/delta_PUCCH_Shift),0)+N_2__RB+ROUNDUP(Ncs/8,0)</f>
        <v>3</v>
      </c>
      <c r="E46" s="1">
        <f>IF(B46&lt;(c_fm1*Ncs/delta_PUCCH_Shift),C46,D46)</f>
        <v>3</v>
      </c>
      <c r="F46">
        <f t="shared" si="0"/>
        <v>23</v>
      </c>
      <c r="G46">
        <f t="shared" si="1"/>
        <v>1</v>
      </c>
    </row>
    <row r="47" spans="2:7" ht="12.75">
      <c r="B47" s="1">
        <v>35</v>
      </c>
      <c r="C47" s="1">
        <f>N_2__RB</f>
        <v>2</v>
      </c>
      <c r="D47" s="1">
        <f>ROUNDDOWN((B47-c_fm1*Ncs/delta_PUCCH_Shift)/(c_fm1*N_RB_SC/delta_PUCCH_Shift),0)+N_2__RB+ROUNDUP(Ncs/8,0)</f>
        <v>3</v>
      </c>
      <c r="E47" s="1">
        <f>IF(B47&lt;(c_fm1*Ncs/delta_PUCCH_Shift),C47,D47)</f>
        <v>3</v>
      </c>
      <c r="F47">
        <f t="shared" si="0"/>
        <v>23</v>
      </c>
      <c r="G47">
        <f t="shared" si="1"/>
        <v>1</v>
      </c>
    </row>
    <row r="48" spans="2:7" ht="12.75">
      <c r="B48" s="1">
        <v>36</v>
      </c>
      <c r="C48" s="1">
        <f>N_2__RB</f>
        <v>2</v>
      </c>
      <c r="D48" s="1">
        <f>ROUNDDOWN((B48-c_fm1*Ncs/delta_PUCCH_Shift)/(c_fm1*N_RB_SC/delta_PUCCH_Shift),0)+N_2__RB+ROUNDUP(Ncs/8,0)</f>
        <v>3</v>
      </c>
      <c r="E48" s="1">
        <f>IF(B48&lt;(c_fm1*Ncs/delta_PUCCH_Shift),C48,D48)</f>
        <v>3</v>
      </c>
      <c r="F48">
        <f t="shared" si="0"/>
        <v>23</v>
      </c>
      <c r="G48">
        <f t="shared" si="1"/>
        <v>1</v>
      </c>
    </row>
    <row r="49" spans="2:7" ht="12.75">
      <c r="B49" s="1">
        <v>37</v>
      </c>
      <c r="C49" s="1">
        <f>N_2__RB</f>
        <v>2</v>
      </c>
      <c r="D49" s="1">
        <f>ROUNDDOWN((B49-c_fm1*Ncs/delta_PUCCH_Shift)/(c_fm1*N_RB_SC/delta_PUCCH_Shift),0)+N_2__RB+ROUNDUP(Ncs/8,0)</f>
        <v>3</v>
      </c>
      <c r="E49" s="1">
        <f>IF(B49&lt;(c_fm1*Ncs/delta_PUCCH_Shift),C49,D49)</f>
        <v>3</v>
      </c>
      <c r="F49">
        <f t="shared" si="0"/>
        <v>23</v>
      </c>
      <c r="G49">
        <f t="shared" si="1"/>
        <v>1</v>
      </c>
    </row>
    <row r="50" spans="2:7" ht="12.75">
      <c r="B50" s="1">
        <v>38</v>
      </c>
      <c r="C50" s="1">
        <f>N_2__RB</f>
        <v>2</v>
      </c>
      <c r="D50" s="1">
        <f>ROUNDDOWN((B50-c_fm1*Ncs/delta_PUCCH_Shift)/(c_fm1*N_RB_SC/delta_PUCCH_Shift),0)+N_2__RB+ROUNDUP(Ncs/8,0)</f>
        <v>3</v>
      </c>
      <c r="E50" s="1">
        <f>IF(B50&lt;(c_fm1*Ncs/delta_PUCCH_Shift),C50,D50)</f>
        <v>3</v>
      </c>
      <c r="F50">
        <f t="shared" si="0"/>
        <v>23</v>
      </c>
      <c r="G50">
        <f t="shared" si="1"/>
        <v>1</v>
      </c>
    </row>
    <row r="51" spans="2:7" ht="12.75">
      <c r="B51" s="1">
        <v>39</v>
      </c>
      <c r="C51" s="1">
        <f>N_2__RB</f>
        <v>2</v>
      </c>
      <c r="D51" s="1">
        <f>ROUNDDOWN((B51-c_fm1*Ncs/delta_PUCCH_Shift)/(c_fm1*N_RB_SC/delta_PUCCH_Shift),0)+N_2__RB+ROUNDUP(Ncs/8,0)</f>
        <v>4</v>
      </c>
      <c r="E51" s="1">
        <f>IF(B51&lt;(c_fm1*Ncs/delta_PUCCH_Shift),C51,D51)</f>
        <v>4</v>
      </c>
      <c r="F51">
        <f t="shared" si="0"/>
        <v>2</v>
      </c>
      <c r="G51">
        <f t="shared" si="1"/>
        <v>22</v>
      </c>
    </row>
    <row r="52" spans="2:7" ht="12.75">
      <c r="B52" s="1">
        <v>40</v>
      </c>
      <c r="C52" s="1">
        <f>N_2__RB</f>
        <v>2</v>
      </c>
      <c r="D52" s="1">
        <f>ROUNDDOWN((B52-c_fm1*Ncs/delta_PUCCH_Shift)/(c_fm1*N_RB_SC/delta_PUCCH_Shift),0)+N_2__RB+ROUNDUP(Ncs/8,0)</f>
        <v>4</v>
      </c>
      <c r="E52" s="1">
        <f>IF(B52&lt;(c_fm1*Ncs/delta_PUCCH_Shift),C52,D52)</f>
        <v>4</v>
      </c>
      <c r="F52">
        <f t="shared" si="0"/>
        <v>2</v>
      </c>
      <c r="G52">
        <f t="shared" si="1"/>
        <v>22</v>
      </c>
    </row>
    <row r="53" spans="2:7" ht="12.75">
      <c r="B53" s="1">
        <v>41</v>
      </c>
      <c r="C53" s="1">
        <f>N_2__RB</f>
        <v>2</v>
      </c>
      <c r="D53" s="1">
        <f>ROUNDDOWN((B53-c_fm1*Ncs/delta_PUCCH_Shift)/(c_fm1*N_RB_SC/delta_PUCCH_Shift),0)+N_2__RB+ROUNDUP(Ncs/8,0)</f>
        <v>4</v>
      </c>
      <c r="E53" s="1">
        <f>IF(B53&lt;(c_fm1*Ncs/delta_PUCCH_Shift),C53,D53)</f>
        <v>4</v>
      </c>
      <c r="F53">
        <f t="shared" si="0"/>
        <v>2</v>
      </c>
      <c r="G53">
        <f t="shared" si="1"/>
        <v>22</v>
      </c>
    </row>
    <row r="54" spans="2:7" ht="12.75">
      <c r="B54" s="1">
        <v>42</v>
      </c>
      <c r="C54" s="1">
        <f>N_2__RB</f>
        <v>2</v>
      </c>
      <c r="D54" s="1">
        <f>ROUNDDOWN((B54-c_fm1*Ncs/delta_PUCCH_Shift)/(c_fm1*N_RB_SC/delta_PUCCH_Shift),0)+N_2__RB+ROUNDUP(Ncs/8,0)</f>
        <v>4</v>
      </c>
      <c r="E54" s="1">
        <f>IF(B54&lt;(c_fm1*Ncs/delta_PUCCH_Shift),C54,D54)</f>
        <v>4</v>
      </c>
      <c r="F54">
        <f t="shared" si="0"/>
        <v>2</v>
      </c>
      <c r="G54">
        <f t="shared" si="1"/>
        <v>22</v>
      </c>
    </row>
    <row r="55" spans="2:7" ht="12.75">
      <c r="B55" s="1">
        <v>43</v>
      </c>
      <c r="C55" s="1">
        <f>N_2__RB</f>
        <v>2</v>
      </c>
      <c r="D55" s="1">
        <f>ROUNDDOWN((B55-c_fm1*Ncs/delta_PUCCH_Shift)/(c_fm1*N_RB_SC/delta_PUCCH_Shift),0)+N_2__RB+ROUNDUP(Ncs/8,0)</f>
        <v>4</v>
      </c>
      <c r="E55" s="1">
        <f>IF(B55&lt;(c_fm1*Ncs/delta_PUCCH_Shift),C55,D55)</f>
        <v>4</v>
      </c>
      <c r="F55">
        <f t="shared" si="0"/>
        <v>2</v>
      </c>
      <c r="G55">
        <f t="shared" si="1"/>
        <v>22</v>
      </c>
    </row>
    <row r="56" spans="2:7" ht="12.75">
      <c r="B56" s="1">
        <v>44</v>
      </c>
      <c r="C56" s="1">
        <f>N_2__RB</f>
        <v>2</v>
      </c>
      <c r="D56" s="1">
        <f>ROUNDDOWN((B56-c_fm1*Ncs/delta_PUCCH_Shift)/(c_fm1*N_RB_SC/delta_PUCCH_Shift),0)+N_2__RB+ROUNDUP(Ncs/8,0)</f>
        <v>4</v>
      </c>
      <c r="E56" s="1">
        <f>IF(B56&lt;(c_fm1*Ncs/delta_PUCCH_Shift),C56,D56)</f>
        <v>4</v>
      </c>
      <c r="F56">
        <f t="shared" si="0"/>
        <v>2</v>
      </c>
      <c r="G56">
        <f t="shared" si="1"/>
        <v>22</v>
      </c>
    </row>
    <row r="57" spans="2:7" ht="12.75">
      <c r="B57" s="1">
        <v>45</v>
      </c>
      <c r="C57" s="1">
        <f>N_2__RB</f>
        <v>2</v>
      </c>
      <c r="D57" s="1">
        <f>ROUNDDOWN((B57-c_fm1*Ncs/delta_PUCCH_Shift)/(c_fm1*N_RB_SC/delta_PUCCH_Shift),0)+N_2__RB+ROUNDUP(Ncs/8,0)</f>
        <v>4</v>
      </c>
      <c r="E57" s="1">
        <f>IF(B57&lt;(c_fm1*Ncs/delta_PUCCH_Shift),C57,D57)</f>
        <v>4</v>
      </c>
      <c r="F57">
        <f t="shared" si="0"/>
        <v>2</v>
      </c>
      <c r="G57">
        <f t="shared" si="1"/>
        <v>22</v>
      </c>
    </row>
    <row r="58" spans="2:7" ht="12.75">
      <c r="B58" s="1">
        <v>46</v>
      </c>
      <c r="C58" s="1">
        <f>N_2__RB</f>
        <v>2</v>
      </c>
      <c r="D58" s="1">
        <f>ROUNDDOWN((B58-c_fm1*Ncs/delta_PUCCH_Shift)/(c_fm1*N_RB_SC/delta_PUCCH_Shift),0)+N_2__RB+ROUNDUP(Ncs/8,0)</f>
        <v>4</v>
      </c>
      <c r="E58" s="1">
        <f>IF(B58&lt;(c_fm1*Ncs/delta_PUCCH_Shift),C58,D58)</f>
        <v>4</v>
      </c>
      <c r="F58">
        <f t="shared" si="0"/>
        <v>2</v>
      </c>
      <c r="G58">
        <f t="shared" si="1"/>
        <v>22</v>
      </c>
    </row>
    <row r="59" spans="2:7" ht="12.75">
      <c r="B59" s="1">
        <v>47</v>
      </c>
      <c r="C59" s="1">
        <f>N_2__RB</f>
        <v>2</v>
      </c>
      <c r="D59" s="1">
        <f>ROUNDDOWN((B59-c_fm1*Ncs/delta_PUCCH_Shift)/(c_fm1*N_RB_SC/delta_PUCCH_Shift),0)+N_2__RB+ROUNDUP(Ncs/8,0)</f>
        <v>4</v>
      </c>
      <c r="E59" s="1">
        <f>IF(B59&lt;(c_fm1*Ncs/delta_PUCCH_Shift),C59,D59)</f>
        <v>4</v>
      </c>
      <c r="F59">
        <f t="shared" si="0"/>
        <v>2</v>
      </c>
      <c r="G59">
        <f t="shared" si="1"/>
        <v>22</v>
      </c>
    </row>
    <row r="60" spans="2:7" ht="12.75">
      <c r="B60" s="1">
        <v>48</v>
      </c>
      <c r="C60" s="1">
        <f>N_2__RB</f>
        <v>2</v>
      </c>
      <c r="D60" s="1">
        <f>ROUNDDOWN((B60-c_fm1*Ncs/delta_PUCCH_Shift)/(c_fm1*N_RB_SC/delta_PUCCH_Shift),0)+N_2__RB+ROUNDUP(Ncs/8,0)</f>
        <v>4</v>
      </c>
      <c r="E60" s="1">
        <f>IF(B60&lt;(c_fm1*Ncs/delta_PUCCH_Shift),C60,D60)</f>
        <v>4</v>
      </c>
      <c r="F60">
        <f t="shared" si="0"/>
        <v>2</v>
      </c>
      <c r="G60">
        <f t="shared" si="1"/>
        <v>22</v>
      </c>
    </row>
    <row r="61" spans="2:7" ht="12.75">
      <c r="B61" s="1">
        <v>49</v>
      </c>
      <c r="C61" s="1">
        <f>N_2__RB</f>
        <v>2</v>
      </c>
      <c r="D61" s="1">
        <f>ROUNDDOWN((B61-c_fm1*Ncs/delta_PUCCH_Shift)/(c_fm1*N_RB_SC/delta_PUCCH_Shift),0)+N_2__RB+ROUNDUP(Ncs/8,0)</f>
        <v>4</v>
      </c>
      <c r="E61" s="1">
        <f>IF(B61&lt;(c_fm1*Ncs/delta_PUCCH_Shift),C61,D61)</f>
        <v>4</v>
      </c>
      <c r="F61">
        <f t="shared" si="0"/>
        <v>2</v>
      </c>
      <c r="G61">
        <f t="shared" si="1"/>
        <v>22</v>
      </c>
    </row>
    <row r="62" spans="2:7" ht="12.75">
      <c r="B62" s="1">
        <v>50</v>
      </c>
      <c r="C62" s="1">
        <f>N_2__RB</f>
        <v>2</v>
      </c>
      <c r="D62" s="1">
        <f>ROUNDDOWN((B62-c_fm1*Ncs/delta_PUCCH_Shift)/(c_fm1*N_RB_SC/delta_PUCCH_Shift),0)+N_2__RB+ROUNDUP(Ncs/8,0)</f>
        <v>4</v>
      </c>
      <c r="E62" s="1">
        <f>IF(B62&lt;(c_fm1*Ncs/delta_PUCCH_Shift),C62,D62)</f>
        <v>4</v>
      </c>
      <c r="F62">
        <f t="shared" si="0"/>
        <v>2</v>
      </c>
      <c r="G62">
        <f t="shared" si="1"/>
        <v>22</v>
      </c>
    </row>
    <row r="63" spans="2:7" ht="12.75">
      <c r="B63" s="1">
        <v>51</v>
      </c>
      <c r="C63" s="1">
        <f>N_2__RB</f>
        <v>2</v>
      </c>
      <c r="D63" s="1">
        <f>ROUNDDOWN((B63-c_fm1*Ncs/delta_PUCCH_Shift)/(c_fm1*N_RB_SC/delta_PUCCH_Shift),0)+N_2__RB+ROUNDUP(Ncs/8,0)</f>
        <v>4</v>
      </c>
      <c r="E63" s="1">
        <f>IF(B63&lt;(c_fm1*Ncs/delta_PUCCH_Shift),C63,D63)</f>
        <v>4</v>
      </c>
      <c r="F63">
        <f t="shared" si="0"/>
        <v>2</v>
      </c>
      <c r="G63">
        <f t="shared" si="1"/>
        <v>22</v>
      </c>
    </row>
    <row r="64" spans="2:7" ht="12.75">
      <c r="B64" s="1">
        <v>52</v>
      </c>
      <c r="C64" s="1">
        <f>N_2__RB</f>
        <v>2</v>
      </c>
      <c r="D64" s="1">
        <f>ROUNDDOWN((B64-c_fm1*Ncs/delta_PUCCH_Shift)/(c_fm1*N_RB_SC/delta_PUCCH_Shift),0)+N_2__RB+ROUNDUP(Ncs/8,0)</f>
        <v>4</v>
      </c>
      <c r="E64" s="1">
        <f>IF(B64&lt;(c_fm1*Ncs/delta_PUCCH_Shift),C64,D64)</f>
        <v>4</v>
      </c>
      <c r="F64">
        <f t="shared" si="0"/>
        <v>2</v>
      </c>
      <c r="G64">
        <f t="shared" si="1"/>
        <v>22</v>
      </c>
    </row>
    <row r="65" spans="2:7" ht="12.75">
      <c r="B65" s="1">
        <v>53</v>
      </c>
      <c r="C65" s="1">
        <f>N_2__RB</f>
        <v>2</v>
      </c>
      <c r="D65" s="1">
        <f>ROUNDDOWN((B65-c_fm1*Ncs/delta_PUCCH_Shift)/(c_fm1*N_RB_SC/delta_PUCCH_Shift),0)+N_2__RB+ROUNDUP(Ncs/8,0)</f>
        <v>4</v>
      </c>
      <c r="E65" s="1">
        <f>IF(B65&lt;(c_fm1*Ncs/delta_PUCCH_Shift),C65,D65)</f>
        <v>4</v>
      </c>
      <c r="F65">
        <f t="shared" si="0"/>
        <v>2</v>
      </c>
      <c r="G65">
        <f t="shared" si="1"/>
        <v>22</v>
      </c>
    </row>
    <row r="66" spans="2:7" ht="12.75">
      <c r="B66" s="1">
        <v>54</v>
      </c>
      <c r="C66" s="1">
        <f>N_2__RB</f>
        <v>2</v>
      </c>
      <c r="D66" s="1">
        <f>ROUNDDOWN((B66-c_fm1*Ncs/delta_PUCCH_Shift)/(c_fm1*N_RB_SC/delta_PUCCH_Shift),0)+N_2__RB+ROUNDUP(Ncs/8,0)</f>
        <v>4</v>
      </c>
      <c r="E66" s="1">
        <f>IF(B66&lt;(c_fm1*Ncs/delta_PUCCH_Shift),C66,D66)</f>
        <v>4</v>
      </c>
      <c r="F66">
        <f t="shared" si="0"/>
        <v>2</v>
      </c>
      <c r="G66">
        <f t="shared" si="1"/>
        <v>22</v>
      </c>
    </row>
    <row r="67" spans="2:7" ht="12.75">
      <c r="B67" s="1">
        <v>55</v>
      </c>
      <c r="C67" s="1">
        <f>N_2__RB</f>
        <v>2</v>
      </c>
      <c r="D67" s="1">
        <f>ROUNDDOWN((B67-c_fm1*Ncs/delta_PUCCH_Shift)/(c_fm1*N_RB_SC/delta_PUCCH_Shift),0)+N_2__RB+ROUNDUP(Ncs/8,0)</f>
        <v>4</v>
      </c>
      <c r="E67" s="1">
        <f>IF(B67&lt;(c_fm1*Ncs/delta_PUCCH_Shift),C67,D67)</f>
        <v>4</v>
      </c>
      <c r="F67">
        <f t="shared" si="0"/>
        <v>2</v>
      </c>
      <c r="G67">
        <f t="shared" si="1"/>
        <v>22</v>
      </c>
    </row>
    <row r="68" spans="2:7" ht="12.75">
      <c r="B68" s="1">
        <v>56</v>
      </c>
      <c r="C68" s="1">
        <f>N_2__RB</f>
        <v>2</v>
      </c>
      <c r="D68" s="1">
        <f>ROUNDDOWN((B68-c_fm1*Ncs/delta_PUCCH_Shift)/(c_fm1*N_RB_SC/delta_PUCCH_Shift),0)+N_2__RB+ROUNDUP(Ncs/8,0)</f>
        <v>4</v>
      </c>
      <c r="E68" s="1">
        <f>IF(B68&lt;(c_fm1*Ncs/delta_PUCCH_Shift),C68,D68)</f>
        <v>4</v>
      </c>
      <c r="F68">
        <f t="shared" si="0"/>
        <v>2</v>
      </c>
      <c r="G68">
        <f t="shared" si="1"/>
        <v>22</v>
      </c>
    </row>
    <row r="69" spans="2:7" ht="12.75">
      <c r="B69" s="1">
        <v>57</v>
      </c>
      <c r="C69" s="1">
        <f>N_2__RB</f>
        <v>2</v>
      </c>
      <c r="D69" s="1">
        <f>ROUNDDOWN((B69-c_fm1*Ncs/delta_PUCCH_Shift)/(c_fm1*N_RB_SC/delta_PUCCH_Shift),0)+N_2__RB+ROUNDUP(Ncs/8,0)</f>
        <v>4</v>
      </c>
      <c r="E69" s="1">
        <f>IF(B69&lt;(c_fm1*Ncs/delta_PUCCH_Shift),C69,D69)</f>
        <v>4</v>
      </c>
      <c r="F69">
        <f t="shared" si="0"/>
        <v>2</v>
      </c>
      <c r="G69">
        <f t="shared" si="1"/>
        <v>22</v>
      </c>
    </row>
    <row r="70" spans="2:7" ht="12.75">
      <c r="B70" s="1">
        <v>58</v>
      </c>
      <c r="C70" s="1">
        <f>N_2__RB</f>
        <v>2</v>
      </c>
      <c r="D70" s="1">
        <f>ROUNDDOWN((B70-c_fm1*Ncs/delta_PUCCH_Shift)/(c_fm1*N_RB_SC/delta_PUCCH_Shift),0)+N_2__RB+ROUNDUP(Ncs/8,0)</f>
        <v>4</v>
      </c>
      <c r="E70" s="1">
        <f>IF(B70&lt;(c_fm1*Ncs/delta_PUCCH_Shift),C70,D70)</f>
        <v>4</v>
      </c>
      <c r="F70">
        <f t="shared" si="0"/>
        <v>2</v>
      </c>
      <c r="G70">
        <f t="shared" si="1"/>
        <v>22</v>
      </c>
    </row>
    <row r="71" spans="2:7" ht="12.75">
      <c r="B71" s="1">
        <v>59</v>
      </c>
      <c r="C71" s="1">
        <f>N_2__RB</f>
        <v>2</v>
      </c>
      <c r="D71" s="1">
        <f>ROUNDDOWN((B71-c_fm1*Ncs/delta_PUCCH_Shift)/(c_fm1*N_RB_SC/delta_PUCCH_Shift),0)+N_2__RB+ROUNDUP(Ncs/8,0)</f>
        <v>4</v>
      </c>
      <c r="E71" s="1">
        <f>IF(B71&lt;(c_fm1*Ncs/delta_PUCCH_Shift),C71,D71)</f>
        <v>4</v>
      </c>
      <c r="F71">
        <f t="shared" si="0"/>
        <v>2</v>
      </c>
      <c r="G71">
        <f t="shared" si="1"/>
        <v>22</v>
      </c>
    </row>
    <row r="72" spans="2:7" ht="12.75">
      <c r="B72" s="1">
        <v>60</v>
      </c>
      <c r="C72" s="1">
        <f>N_2__RB</f>
        <v>2</v>
      </c>
      <c r="D72" s="1">
        <f>ROUNDDOWN((B72-c_fm1*Ncs/delta_PUCCH_Shift)/(c_fm1*N_RB_SC/delta_PUCCH_Shift),0)+N_2__RB+ROUNDUP(Ncs/8,0)</f>
        <v>4</v>
      </c>
      <c r="E72" s="1">
        <f>IF(B72&lt;(c_fm1*Ncs/delta_PUCCH_Shift),C72,D72)</f>
        <v>4</v>
      </c>
      <c r="F72">
        <f t="shared" si="0"/>
        <v>2</v>
      </c>
      <c r="G72">
        <f t="shared" si="1"/>
        <v>22</v>
      </c>
    </row>
    <row r="73" spans="2:7" ht="12.75">
      <c r="B73" s="1">
        <v>61</v>
      </c>
      <c r="C73" s="1">
        <f>N_2__RB</f>
        <v>2</v>
      </c>
      <c r="D73" s="1">
        <f>ROUNDDOWN((B73-c_fm1*Ncs/delta_PUCCH_Shift)/(c_fm1*N_RB_SC/delta_PUCCH_Shift),0)+N_2__RB+ROUNDUP(Ncs/8,0)</f>
        <v>4</v>
      </c>
      <c r="E73" s="1">
        <f>IF(B73&lt;(c_fm1*Ncs/delta_PUCCH_Shift),C73,D73)</f>
        <v>4</v>
      </c>
      <c r="F73">
        <f t="shared" si="0"/>
        <v>2</v>
      </c>
      <c r="G73">
        <f t="shared" si="1"/>
        <v>22</v>
      </c>
    </row>
    <row r="74" spans="2:7" ht="12.75">
      <c r="B74" s="1">
        <v>62</v>
      </c>
      <c r="C74" s="1">
        <f>N_2__RB</f>
        <v>2</v>
      </c>
      <c r="D74" s="1">
        <f>ROUNDDOWN((B74-c_fm1*Ncs/delta_PUCCH_Shift)/(c_fm1*N_RB_SC/delta_PUCCH_Shift),0)+N_2__RB+ROUNDUP(Ncs/8,0)</f>
        <v>4</v>
      </c>
      <c r="E74" s="1">
        <f>IF(B74&lt;(c_fm1*Ncs/delta_PUCCH_Shift),C74,D74)</f>
        <v>4</v>
      </c>
      <c r="F74">
        <f t="shared" si="0"/>
        <v>2</v>
      </c>
      <c r="G74">
        <f t="shared" si="1"/>
        <v>22</v>
      </c>
    </row>
    <row r="75" spans="2:7" ht="12.75">
      <c r="B75" s="1">
        <v>63</v>
      </c>
      <c r="C75" s="1">
        <f>N_2__RB</f>
        <v>2</v>
      </c>
      <c r="D75" s="1">
        <f>ROUNDDOWN((B75-c_fm1*Ncs/delta_PUCCH_Shift)/(c_fm1*N_RB_SC/delta_PUCCH_Shift),0)+N_2__RB+ROUNDUP(Ncs/8,0)</f>
        <v>4</v>
      </c>
      <c r="E75" s="1">
        <f>IF(B75&lt;(c_fm1*Ncs/delta_PUCCH_Shift),C75,D75)</f>
        <v>4</v>
      </c>
      <c r="F75">
        <f t="shared" si="0"/>
        <v>2</v>
      </c>
      <c r="G75">
        <f t="shared" si="1"/>
        <v>22</v>
      </c>
    </row>
    <row r="76" spans="2:7" ht="12.75">
      <c r="B76" s="1">
        <v>64</v>
      </c>
      <c r="C76" s="1">
        <f>N_2__RB</f>
        <v>2</v>
      </c>
      <c r="D76" s="1">
        <f>ROUNDDOWN((B76-c_fm1*Ncs/delta_PUCCH_Shift)/(c_fm1*N_RB_SC/delta_PUCCH_Shift),0)+N_2__RB+ROUNDUP(Ncs/8,0)</f>
        <v>4</v>
      </c>
      <c r="E76" s="1">
        <f>IF(B76&lt;(c_fm1*Ncs/delta_PUCCH_Shift),C76,D76)</f>
        <v>4</v>
      </c>
      <c r="F76">
        <f t="shared" si="0"/>
        <v>2</v>
      </c>
      <c r="G76">
        <f t="shared" si="1"/>
        <v>22</v>
      </c>
    </row>
    <row r="77" spans="2:7" ht="12.75">
      <c r="B77" s="1">
        <v>65</v>
      </c>
      <c r="C77" s="1">
        <f>N_2__RB</f>
        <v>2</v>
      </c>
      <c r="D77" s="1">
        <f>ROUNDDOWN((B77-c_fm1*Ncs/delta_PUCCH_Shift)/(c_fm1*N_RB_SC/delta_PUCCH_Shift),0)+N_2__RB+ROUNDUP(Ncs/8,0)</f>
        <v>4</v>
      </c>
      <c r="E77" s="1">
        <f>IF(B77&lt;(c_fm1*Ncs/delta_PUCCH_Shift),C77,D77)</f>
        <v>4</v>
      </c>
      <c r="F77">
        <f aca="true" t="shared" si="2" ref="F77:F140">IF(MOD($E77+0,2)=0,ROUNDDOWN($E77/2,0),$C$3-1-ROUNDDOWN($E77/2,0))</f>
        <v>2</v>
      </c>
      <c r="G77">
        <f aca="true" t="shared" si="3" ref="G77:G140">IF(MOD($E77+1,2)=0,ROUNDDOWN($E77/2,0),$C$3-1-ROUNDDOWN($E77/2,0))</f>
        <v>22</v>
      </c>
    </row>
    <row r="78" spans="2:7" ht="12.75">
      <c r="B78" s="1">
        <v>66</v>
      </c>
      <c r="C78" s="1">
        <f>N_2__RB</f>
        <v>2</v>
      </c>
      <c r="D78" s="1">
        <f>ROUNDDOWN((B78-c_fm1*Ncs/delta_PUCCH_Shift)/(c_fm1*N_RB_SC/delta_PUCCH_Shift),0)+N_2__RB+ROUNDUP(Ncs/8,0)</f>
        <v>4</v>
      </c>
      <c r="E78" s="1">
        <f>IF(B78&lt;(c_fm1*Ncs/delta_PUCCH_Shift),C78,D78)</f>
        <v>4</v>
      </c>
      <c r="F78">
        <f t="shared" si="2"/>
        <v>2</v>
      </c>
      <c r="G78">
        <f t="shared" si="3"/>
        <v>22</v>
      </c>
    </row>
    <row r="79" spans="2:7" ht="12.75">
      <c r="B79" s="1">
        <v>67</v>
      </c>
      <c r="C79" s="1">
        <f>N_2__RB</f>
        <v>2</v>
      </c>
      <c r="D79" s="1">
        <f>ROUNDDOWN((B79-c_fm1*Ncs/delta_PUCCH_Shift)/(c_fm1*N_RB_SC/delta_PUCCH_Shift),0)+N_2__RB+ROUNDUP(Ncs/8,0)</f>
        <v>4</v>
      </c>
      <c r="E79" s="1">
        <f>IF(B79&lt;(c_fm1*Ncs/delta_PUCCH_Shift),C79,D79)</f>
        <v>4</v>
      </c>
      <c r="F79">
        <f t="shared" si="2"/>
        <v>2</v>
      </c>
      <c r="G79">
        <f t="shared" si="3"/>
        <v>22</v>
      </c>
    </row>
    <row r="80" spans="2:7" ht="12.75">
      <c r="B80" s="1">
        <v>68</v>
      </c>
      <c r="C80" s="1">
        <f>N_2__RB</f>
        <v>2</v>
      </c>
      <c r="D80" s="1">
        <f>ROUNDDOWN((B80-c_fm1*Ncs/delta_PUCCH_Shift)/(c_fm1*N_RB_SC/delta_PUCCH_Shift),0)+N_2__RB+ROUNDUP(Ncs/8,0)</f>
        <v>4</v>
      </c>
      <c r="E80" s="1">
        <f>IF(B80&lt;(c_fm1*Ncs/delta_PUCCH_Shift),C80,D80)</f>
        <v>4</v>
      </c>
      <c r="F80">
        <f t="shared" si="2"/>
        <v>2</v>
      </c>
      <c r="G80">
        <f t="shared" si="3"/>
        <v>22</v>
      </c>
    </row>
    <row r="81" spans="2:7" ht="12.75">
      <c r="B81" s="1">
        <v>69</v>
      </c>
      <c r="C81" s="1">
        <f>N_2__RB</f>
        <v>2</v>
      </c>
      <c r="D81" s="1">
        <f>ROUNDDOWN((B81-c_fm1*Ncs/delta_PUCCH_Shift)/(c_fm1*N_RB_SC/delta_PUCCH_Shift),0)+N_2__RB+ROUNDUP(Ncs/8,0)</f>
        <v>4</v>
      </c>
      <c r="E81" s="1">
        <f>IF(B81&lt;(c_fm1*Ncs/delta_PUCCH_Shift),C81,D81)</f>
        <v>4</v>
      </c>
      <c r="F81">
        <f t="shared" si="2"/>
        <v>2</v>
      </c>
      <c r="G81">
        <f t="shared" si="3"/>
        <v>22</v>
      </c>
    </row>
    <row r="82" spans="2:7" ht="12.75">
      <c r="B82" s="1">
        <v>70</v>
      </c>
      <c r="C82" s="1">
        <f>N_2__RB</f>
        <v>2</v>
      </c>
      <c r="D82" s="1">
        <f>ROUNDDOWN((B82-c_fm1*Ncs/delta_PUCCH_Shift)/(c_fm1*N_RB_SC/delta_PUCCH_Shift),0)+N_2__RB+ROUNDUP(Ncs/8,0)</f>
        <v>4</v>
      </c>
      <c r="E82" s="1">
        <f>IF(B82&lt;(c_fm1*Ncs/delta_PUCCH_Shift),C82,D82)</f>
        <v>4</v>
      </c>
      <c r="F82">
        <f t="shared" si="2"/>
        <v>2</v>
      </c>
      <c r="G82">
        <f t="shared" si="3"/>
        <v>22</v>
      </c>
    </row>
    <row r="83" spans="2:7" ht="12.75">
      <c r="B83" s="1">
        <v>71</v>
      </c>
      <c r="C83" s="1">
        <f>N_2__RB</f>
        <v>2</v>
      </c>
      <c r="D83" s="1">
        <f>ROUNDDOWN((B83-c_fm1*Ncs/delta_PUCCH_Shift)/(c_fm1*N_RB_SC/delta_PUCCH_Shift),0)+N_2__RB+ROUNDUP(Ncs/8,0)</f>
        <v>4</v>
      </c>
      <c r="E83" s="1">
        <f>IF(B83&lt;(c_fm1*Ncs/delta_PUCCH_Shift),C83,D83)</f>
        <v>4</v>
      </c>
      <c r="F83">
        <f t="shared" si="2"/>
        <v>2</v>
      </c>
      <c r="G83">
        <f t="shared" si="3"/>
        <v>22</v>
      </c>
    </row>
    <row r="84" spans="2:7" ht="12.75">
      <c r="B84" s="1">
        <v>72</v>
      </c>
      <c r="C84" s="1">
        <f>N_2__RB</f>
        <v>2</v>
      </c>
      <c r="D84" s="1">
        <f>ROUNDDOWN((B84-c_fm1*Ncs/delta_PUCCH_Shift)/(c_fm1*N_RB_SC/delta_PUCCH_Shift),0)+N_2__RB+ROUNDUP(Ncs/8,0)</f>
        <v>4</v>
      </c>
      <c r="E84" s="1">
        <f>IF(B84&lt;(c_fm1*Ncs/delta_PUCCH_Shift),C84,D84)</f>
        <v>4</v>
      </c>
      <c r="F84">
        <f t="shared" si="2"/>
        <v>2</v>
      </c>
      <c r="G84">
        <f t="shared" si="3"/>
        <v>22</v>
      </c>
    </row>
    <row r="85" spans="2:7" ht="12.75">
      <c r="B85" s="1">
        <v>73</v>
      </c>
      <c r="C85" s="1">
        <f>N_2__RB</f>
        <v>2</v>
      </c>
      <c r="D85" s="1">
        <f>ROUNDDOWN((B85-c_fm1*Ncs/delta_PUCCH_Shift)/(c_fm1*N_RB_SC/delta_PUCCH_Shift),0)+N_2__RB+ROUNDUP(Ncs/8,0)</f>
        <v>4</v>
      </c>
      <c r="E85" s="1">
        <f>IF(B85&lt;(c_fm1*Ncs/delta_PUCCH_Shift),C85,D85)</f>
        <v>4</v>
      </c>
      <c r="F85">
        <f t="shared" si="2"/>
        <v>2</v>
      </c>
      <c r="G85">
        <f t="shared" si="3"/>
        <v>22</v>
      </c>
    </row>
    <row r="86" spans="2:7" ht="12.75">
      <c r="B86" s="1">
        <v>74</v>
      </c>
      <c r="C86" s="1">
        <f>N_2__RB</f>
        <v>2</v>
      </c>
      <c r="D86" s="1">
        <f>ROUNDDOWN((B86-c_fm1*Ncs/delta_PUCCH_Shift)/(c_fm1*N_RB_SC/delta_PUCCH_Shift),0)+N_2__RB+ROUNDUP(Ncs/8,0)</f>
        <v>4</v>
      </c>
      <c r="E86" s="1">
        <f>IF(B86&lt;(c_fm1*Ncs/delta_PUCCH_Shift),C86,D86)</f>
        <v>4</v>
      </c>
      <c r="F86">
        <f t="shared" si="2"/>
        <v>2</v>
      </c>
      <c r="G86">
        <f t="shared" si="3"/>
        <v>22</v>
      </c>
    </row>
    <row r="87" spans="2:7" ht="12.75">
      <c r="B87" s="1">
        <v>75</v>
      </c>
      <c r="C87" s="1">
        <f>N_2__RB</f>
        <v>2</v>
      </c>
      <c r="D87" s="1">
        <f>ROUNDDOWN((B87-c_fm1*Ncs/delta_PUCCH_Shift)/(c_fm1*N_RB_SC/delta_PUCCH_Shift),0)+N_2__RB+ROUNDUP(Ncs/8,0)</f>
        <v>5</v>
      </c>
      <c r="E87" s="1">
        <f>IF(B87&lt;(c_fm1*Ncs/delta_PUCCH_Shift),C87,D87)</f>
        <v>5</v>
      </c>
      <c r="F87">
        <f t="shared" si="2"/>
        <v>22</v>
      </c>
      <c r="G87">
        <f t="shared" si="3"/>
        <v>2</v>
      </c>
    </row>
    <row r="88" spans="2:7" ht="12.75">
      <c r="B88" s="1">
        <v>76</v>
      </c>
      <c r="C88" s="1">
        <f>N_2__RB</f>
        <v>2</v>
      </c>
      <c r="D88" s="1">
        <f>ROUNDDOWN((B88-c_fm1*Ncs/delta_PUCCH_Shift)/(c_fm1*N_RB_SC/delta_PUCCH_Shift),0)+N_2__RB+ROUNDUP(Ncs/8,0)</f>
        <v>5</v>
      </c>
      <c r="E88" s="1">
        <f>IF(B88&lt;(c_fm1*Ncs/delta_PUCCH_Shift),C88,D88)</f>
        <v>5</v>
      </c>
      <c r="F88">
        <f t="shared" si="2"/>
        <v>22</v>
      </c>
      <c r="G88">
        <f t="shared" si="3"/>
        <v>2</v>
      </c>
    </row>
    <row r="89" spans="2:7" ht="12.75">
      <c r="B89" s="1">
        <v>77</v>
      </c>
      <c r="C89" s="1">
        <f>N_2__RB</f>
        <v>2</v>
      </c>
      <c r="D89" s="1">
        <f>ROUNDDOWN((B89-c_fm1*Ncs/delta_PUCCH_Shift)/(c_fm1*N_RB_SC/delta_PUCCH_Shift),0)+N_2__RB+ROUNDUP(Ncs/8,0)</f>
        <v>5</v>
      </c>
      <c r="E89" s="1">
        <f>IF(B89&lt;(c_fm1*Ncs/delta_PUCCH_Shift),C89,D89)</f>
        <v>5</v>
      </c>
      <c r="F89">
        <f t="shared" si="2"/>
        <v>22</v>
      </c>
      <c r="G89">
        <f t="shared" si="3"/>
        <v>2</v>
      </c>
    </row>
    <row r="90" spans="2:7" ht="12.75">
      <c r="B90" s="1">
        <v>78</v>
      </c>
      <c r="C90" s="1">
        <f>N_2__RB</f>
        <v>2</v>
      </c>
      <c r="D90" s="1">
        <f>ROUNDDOWN((B90-c_fm1*Ncs/delta_PUCCH_Shift)/(c_fm1*N_RB_SC/delta_PUCCH_Shift),0)+N_2__RB+ROUNDUP(Ncs/8,0)</f>
        <v>5</v>
      </c>
      <c r="E90" s="1">
        <f>IF(B90&lt;(c_fm1*Ncs/delta_PUCCH_Shift),C90,D90)</f>
        <v>5</v>
      </c>
      <c r="F90">
        <f t="shared" si="2"/>
        <v>22</v>
      </c>
      <c r="G90">
        <f t="shared" si="3"/>
        <v>2</v>
      </c>
    </row>
    <row r="91" spans="2:7" ht="12.75">
      <c r="B91" s="1">
        <v>79</v>
      </c>
      <c r="C91" s="1">
        <f>N_2__RB</f>
        <v>2</v>
      </c>
      <c r="D91" s="1">
        <f>ROUNDDOWN((B91-c_fm1*Ncs/delta_PUCCH_Shift)/(c_fm1*N_RB_SC/delta_PUCCH_Shift),0)+N_2__RB+ROUNDUP(Ncs/8,0)</f>
        <v>5</v>
      </c>
      <c r="E91" s="1">
        <f>IF(B91&lt;(c_fm1*Ncs/delta_PUCCH_Shift),C91,D91)</f>
        <v>5</v>
      </c>
      <c r="F91">
        <f t="shared" si="2"/>
        <v>22</v>
      </c>
      <c r="G91">
        <f t="shared" si="3"/>
        <v>2</v>
      </c>
    </row>
    <row r="92" spans="2:7" ht="12.75">
      <c r="B92" s="1">
        <v>80</v>
      </c>
      <c r="C92" s="1">
        <f>N_2__RB</f>
        <v>2</v>
      </c>
      <c r="D92" s="1">
        <f>ROUNDDOWN((B92-c_fm1*Ncs/delta_PUCCH_Shift)/(c_fm1*N_RB_SC/delta_PUCCH_Shift),0)+N_2__RB+ROUNDUP(Ncs/8,0)</f>
        <v>5</v>
      </c>
      <c r="E92" s="1">
        <f>IF(B92&lt;(c_fm1*Ncs/delta_PUCCH_Shift),C92,D92)</f>
        <v>5</v>
      </c>
      <c r="F92">
        <f t="shared" si="2"/>
        <v>22</v>
      </c>
      <c r="G92">
        <f t="shared" si="3"/>
        <v>2</v>
      </c>
    </row>
    <row r="93" spans="2:7" ht="12.75">
      <c r="B93" s="1">
        <v>81</v>
      </c>
      <c r="C93" s="1">
        <f>N_2__RB</f>
        <v>2</v>
      </c>
      <c r="D93" s="1">
        <f>ROUNDDOWN((B93-c_fm1*Ncs/delta_PUCCH_Shift)/(c_fm1*N_RB_SC/delta_PUCCH_Shift),0)+N_2__RB+ROUNDUP(Ncs/8,0)</f>
        <v>5</v>
      </c>
      <c r="E93" s="1">
        <f>IF(B93&lt;(c_fm1*Ncs/delta_PUCCH_Shift),C93,D93)</f>
        <v>5</v>
      </c>
      <c r="F93">
        <f t="shared" si="2"/>
        <v>22</v>
      </c>
      <c r="G93">
        <f t="shared" si="3"/>
        <v>2</v>
      </c>
    </row>
    <row r="94" spans="2:7" ht="12.75">
      <c r="B94" s="1">
        <v>82</v>
      </c>
      <c r="C94" s="1">
        <f>N_2__RB</f>
        <v>2</v>
      </c>
      <c r="D94" s="1">
        <f>ROUNDDOWN((B94-c_fm1*Ncs/delta_PUCCH_Shift)/(c_fm1*N_RB_SC/delta_PUCCH_Shift),0)+N_2__RB+ROUNDUP(Ncs/8,0)</f>
        <v>5</v>
      </c>
      <c r="E94" s="1">
        <f>IF(B94&lt;(c_fm1*Ncs/delta_PUCCH_Shift),C94,D94)</f>
        <v>5</v>
      </c>
      <c r="F94">
        <f t="shared" si="2"/>
        <v>22</v>
      </c>
      <c r="G94">
        <f t="shared" si="3"/>
        <v>2</v>
      </c>
    </row>
    <row r="95" spans="2:7" ht="12.75">
      <c r="B95" s="1">
        <v>83</v>
      </c>
      <c r="C95" s="1">
        <f>N_2__RB</f>
        <v>2</v>
      </c>
      <c r="D95" s="1">
        <f>ROUNDDOWN((B95-c_fm1*Ncs/delta_PUCCH_Shift)/(c_fm1*N_RB_SC/delta_PUCCH_Shift),0)+N_2__RB+ROUNDUP(Ncs/8,0)</f>
        <v>5</v>
      </c>
      <c r="E95" s="1">
        <f>IF(B95&lt;(c_fm1*Ncs/delta_PUCCH_Shift),C95,D95)</f>
        <v>5</v>
      </c>
      <c r="F95">
        <f t="shared" si="2"/>
        <v>22</v>
      </c>
      <c r="G95">
        <f t="shared" si="3"/>
        <v>2</v>
      </c>
    </row>
    <row r="96" spans="2:7" ht="12.75">
      <c r="B96" s="1">
        <v>84</v>
      </c>
      <c r="C96" s="1">
        <f>N_2__RB</f>
        <v>2</v>
      </c>
      <c r="D96" s="1">
        <f>ROUNDDOWN((B96-c_fm1*Ncs/delta_PUCCH_Shift)/(c_fm1*N_RB_SC/delta_PUCCH_Shift),0)+N_2__RB+ROUNDUP(Ncs/8,0)</f>
        <v>5</v>
      </c>
      <c r="E96" s="1">
        <f>IF(B96&lt;(c_fm1*Ncs/delta_PUCCH_Shift),C96,D96)</f>
        <v>5</v>
      </c>
      <c r="F96">
        <f t="shared" si="2"/>
        <v>22</v>
      </c>
      <c r="G96">
        <f t="shared" si="3"/>
        <v>2</v>
      </c>
    </row>
    <row r="97" spans="2:7" ht="12.75">
      <c r="B97" s="1">
        <v>85</v>
      </c>
      <c r="C97" s="1">
        <f>N_2__RB</f>
        <v>2</v>
      </c>
      <c r="D97" s="1">
        <f>ROUNDDOWN((B97-c_fm1*Ncs/delta_PUCCH_Shift)/(c_fm1*N_RB_SC/delta_PUCCH_Shift),0)+N_2__RB+ROUNDUP(Ncs/8,0)</f>
        <v>5</v>
      </c>
      <c r="E97" s="1">
        <f>IF(B97&lt;(c_fm1*Ncs/delta_PUCCH_Shift),C97,D97)</f>
        <v>5</v>
      </c>
      <c r="F97">
        <f t="shared" si="2"/>
        <v>22</v>
      </c>
      <c r="G97">
        <f t="shared" si="3"/>
        <v>2</v>
      </c>
    </row>
    <row r="98" spans="2:7" ht="12.75">
      <c r="B98" s="1">
        <v>86</v>
      </c>
      <c r="C98" s="1">
        <f>N_2__RB</f>
        <v>2</v>
      </c>
      <c r="D98" s="1">
        <f>ROUNDDOWN((B98-c_fm1*Ncs/delta_PUCCH_Shift)/(c_fm1*N_RB_SC/delta_PUCCH_Shift),0)+N_2__RB+ROUNDUP(Ncs/8,0)</f>
        <v>5</v>
      </c>
      <c r="E98" s="1">
        <f>IF(B98&lt;(c_fm1*Ncs/delta_PUCCH_Shift),C98,D98)</f>
        <v>5</v>
      </c>
      <c r="F98">
        <f t="shared" si="2"/>
        <v>22</v>
      </c>
      <c r="G98">
        <f t="shared" si="3"/>
        <v>2</v>
      </c>
    </row>
    <row r="99" spans="2:7" ht="12.75">
      <c r="B99" s="1">
        <v>87</v>
      </c>
      <c r="C99" s="1">
        <f>N_2__RB</f>
        <v>2</v>
      </c>
      <c r="D99" s="1">
        <f>ROUNDDOWN((B99-c_fm1*Ncs/delta_PUCCH_Shift)/(c_fm1*N_RB_SC/delta_PUCCH_Shift),0)+N_2__RB+ROUNDUP(Ncs/8,0)</f>
        <v>5</v>
      </c>
      <c r="E99" s="1">
        <f>IF(B99&lt;(c_fm1*Ncs/delta_PUCCH_Shift),C99,D99)</f>
        <v>5</v>
      </c>
      <c r="F99">
        <f t="shared" si="2"/>
        <v>22</v>
      </c>
      <c r="G99">
        <f t="shared" si="3"/>
        <v>2</v>
      </c>
    </row>
    <row r="100" spans="2:7" ht="12.75">
      <c r="B100" s="1">
        <v>88</v>
      </c>
      <c r="C100" s="1">
        <f>N_2__RB</f>
        <v>2</v>
      </c>
      <c r="D100" s="1">
        <f>ROUNDDOWN((B100-c_fm1*Ncs/delta_PUCCH_Shift)/(c_fm1*N_RB_SC/delta_PUCCH_Shift),0)+N_2__RB+ROUNDUP(Ncs/8,0)</f>
        <v>5</v>
      </c>
      <c r="E100" s="1">
        <f>IF(B100&lt;(c_fm1*Ncs/delta_PUCCH_Shift),C100,D100)</f>
        <v>5</v>
      </c>
      <c r="F100">
        <f t="shared" si="2"/>
        <v>22</v>
      </c>
      <c r="G100">
        <f t="shared" si="3"/>
        <v>2</v>
      </c>
    </row>
    <row r="101" spans="2:7" ht="12.75">
      <c r="B101" s="1">
        <v>89</v>
      </c>
      <c r="C101" s="1">
        <f>N_2__RB</f>
        <v>2</v>
      </c>
      <c r="D101" s="1">
        <f>ROUNDDOWN((B101-c_fm1*Ncs/delta_PUCCH_Shift)/(c_fm1*N_RB_SC/delta_PUCCH_Shift),0)+N_2__RB+ROUNDUP(Ncs/8,0)</f>
        <v>5</v>
      </c>
      <c r="E101" s="1">
        <f>IF(B101&lt;(c_fm1*Ncs/delta_PUCCH_Shift),C101,D101)</f>
        <v>5</v>
      </c>
      <c r="F101">
        <f t="shared" si="2"/>
        <v>22</v>
      </c>
      <c r="G101">
        <f t="shared" si="3"/>
        <v>2</v>
      </c>
    </row>
    <row r="102" spans="2:7" ht="12.75">
      <c r="B102" s="1">
        <v>90</v>
      </c>
      <c r="C102" s="1">
        <f>N_2__RB</f>
        <v>2</v>
      </c>
      <c r="D102" s="1">
        <f>ROUNDDOWN((B102-c_fm1*Ncs/delta_PUCCH_Shift)/(c_fm1*N_RB_SC/delta_PUCCH_Shift),0)+N_2__RB+ROUNDUP(Ncs/8,0)</f>
        <v>5</v>
      </c>
      <c r="E102" s="1">
        <f>IF(B102&lt;(c_fm1*Ncs/delta_PUCCH_Shift),C102,D102)</f>
        <v>5</v>
      </c>
      <c r="F102">
        <f t="shared" si="2"/>
        <v>22</v>
      </c>
      <c r="G102">
        <f t="shared" si="3"/>
        <v>2</v>
      </c>
    </row>
    <row r="103" spans="2:7" ht="12.75">
      <c r="B103" s="1">
        <v>91</v>
      </c>
      <c r="C103" s="1">
        <f>N_2__RB</f>
        <v>2</v>
      </c>
      <c r="D103" s="1">
        <f>ROUNDDOWN((B103-c_fm1*Ncs/delta_PUCCH_Shift)/(c_fm1*N_RB_SC/delta_PUCCH_Shift),0)+N_2__RB+ROUNDUP(Ncs/8,0)</f>
        <v>5</v>
      </c>
      <c r="E103" s="1">
        <f>IF(B103&lt;(c_fm1*Ncs/delta_PUCCH_Shift),C103,D103)</f>
        <v>5</v>
      </c>
      <c r="F103">
        <f t="shared" si="2"/>
        <v>22</v>
      </c>
      <c r="G103">
        <f t="shared" si="3"/>
        <v>2</v>
      </c>
    </row>
    <row r="104" spans="2:7" ht="12.75">
      <c r="B104" s="1">
        <v>92</v>
      </c>
      <c r="C104" s="1">
        <f>N_2__RB</f>
        <v>2</v>
      </c>
      <c r="D104" s="1">
        <f>ROUNDDOWN((B104-c_fm1*Ncs/delta_PUCCH_Shift)/(c_fm1*N_RB_SC/delta_PUCCH_Shift),0)+N_2__RB+ROUNDUP(Ncs/8,0)</f>
        <v>5</v>
      </c>
      <c r="E104" s="1">
        <f>IF(B104&lt;(c_fm1*Ncs/delta_PUCCH_Shift),C104,D104)</f>
        <v>5</v>
      </c>
      <c r="F104">
        <f t="shared" si="2"/>
        <v>22</v>
      </c>
      <c r="G104">
        <f t="shared" si="3"/>
        <v>2</v>
      </c>
    </row>
    <row r="105" spans="2:7" ht="12.75">
      <c r="B105" s="1">
        <v>93</v>
      </c>
      <c r="C105" s="1">
        <f>N_2__RB</f>
        <v>2</v>
      </c>
      <c r="D105" s="1">
        <f>ROUNDDOWN((B105-c_fm1*Ncs/delta_PUCCH_Shift)/(c_fm1*N_RB_SC/delta_PUCCH_Shift),0)+N_2__RB+ROUNDUP(Ncs/8,0)</f>
        <v>5</v>
      </c>
      <c r="E105" s="1">
        <f>IF(B105&lt;(c_fm1*Ncs/delta_PUCCH_Shift),C105,D105)</f>
        <v>5</v>
      </c>
      <c r="F105">
        <f t="shared" si="2"/>
        <v>22</v>
      </c>
      <c r="G105">
        <f t="shared" si="3"/>
        <v>2</v>
      </c>
    </row>
    <row r="106" spans="2:7" ht="12.75">
      <c r="B106" s="1">
        <v>94</v>
      </c>
      <c r="C106" s="1">
        <f>N_2__RB</f>
        <v>2</v>
      </c>
      <c r="D106" s="1">
        <f>ROUNDDOWN((B106-c_fm1*Ncs/delta_PUCCH_Shift)/(c_fm1*N_RB_SC/delta_PUCCH_Shift),0)+N_2__RB+ROUNDUP(Ncs/8,0)</f>
        <v>5</v>
      </c>
      <c r="E106" s="1">
        <f>IF(B106&lt;(c_fm1*Ncs/delta_PUCCH_Shift),C106,D106)</f>
        <v>5</v>
      </c>
      <c r="F106">
        <f t="shared" si="2"/>
        <v>22</v>
      </c>
      <c r="G106">
        <f t="shared" si="3"/>
        <v>2</v>
      </c>
    </row>
    <row r="107" spans="2:7" ht="12.75">
      <c r="B107" s="1">
        <v>95</v>
      </c>
      <c r="C107" s="1">
        <f>N_2__RB</f>
        <v>2</v>
      </c>
      <c r="D107" s="1">
        <f>ROUNDDOWN((B107-c_fm1*Ncs/delta_PUCCH_Shift)/(c_fm1*N_RB_SC/delta_PUCCH_Shift),0)+N_2__RB+ROUNDUP(Ncs/8,0)</f>
        <v>5</v>
      </c>
      <c r="E107" s="1">
        <f>IF(B107&lt;(c_fm1*Ncs/delta_PUCCH_Shift),C107,D107)</f>
        <v>5</v>
      </c>
      <c r="F107">
        <f t="shared" si="2"/>
        <v>22</v>
      </c>
      <c r="G107">
        <f t="shared" si="3"/>
        <v>2</v>
      </c>
    </row>
    <row r="108" spans="2:7" ht="12.75">
      <c r="B108" s="1">
        <v>96</v>
      </c>
      <c r="C108" s="1">
        <f>N_2__RB</f>
        <v>2</v>
      </c>
      <c r="D108" s="1">
        <f>ROUNDDOWN((B108-c_fm1*Ncs/delta_PUCCH_Shift)/(c_fm1*N_RB_SC/delta_PUCCH_Shift),0)+N_2__RB+ROUNDUP(Ncs/8,0)</f>
        <v>5</v>
      </c>
      <c r="E108" s="1">
        <f>IF(B108&lt;(c_fm1*Ncs/delta_PUCCH_Shift),C108,D108)</f>
        <v>5</v>
      </c>
      <c r="F108">
        <f t="shared" si="2"/>
        <v>22</v>
      </c>
      <c r="G108">
        <f t="shared" si="3"/>
        <v>2</v>
      </c>
    </row>
    <row r="109" spans="2:7" ht="12.75">
      <c r="B109" s="1">
        <v>97</v>
      </c>
      <c r="C109" s="1">
        <f>N_2__RB</f>
        <v>2</v>
      </c>
      <c r="D109" s="1">
        <f>ROUNDDOWN((B109-c_fm1*Ncs/delta_PUCCH_Shift)/(c_fm1*N_RB_SC/delta_PUCCH_Shift),0)+N_2__RB+ROUNDUP(Ncs/8,0)</f>
        <v>5</v>
      </c>
      <c r="E109" s="1">
        <f>IF(B109&lt;(c_fm1*Ncs/delta_PUCCH_Shift),C109,D109)</f>
        <v>5</v>
      </c>
      <c r="F109">
        <f t="shared" si="2"/>
        <v>22</v>
      </c>
      <c r="G109">
        <f t="shared" si="3"/>
        <v>2</v>
      </c>
    </row>
    <row r="110" spans="2:7" ht="12.75">
      <c r="B110" s="1">
        <v>98</v>
      </c>
      <c r="C110" s="1">
        <f>N_2__RB</f>
        <v>2</v>
      </c>
      <c r="D110" s="1">
        <f>ROUNDDOWN((B110-c_fm1*Ncs/delta_PUCCH_Shift)/(c_fm1*N_RB_SC/delta_PUCCH_Shift),0)+N_2__RB+ROUNDUP(Ncs/8,0)</f>
        <v>5</v>
      </c>
      <c r="E110" s="1">
        <f>IF(B110&lt;(c_fm1*Ncs/delta_PUCCH_Shift),C110,D110)</f>
        <v>5</v>
      </c>
      <c r="F110">
        <f t="shared" si="2"/>
        <v>22</v>
      </c>
      <c r="G110">
        <f t="shared" si="3"/>
        <v>2</v>
      </c>
    </row>
    <row r="111" spans="2:7" ht="12.75">
      <c r="B111" s="1">
        <v>99</v>
      </c>
      <c r="C111" s="1">
        <f>N_2__RB</f>
        <v>2</v>
      </c>
      <c r="D111" s="1">
        <f>ROUNDDOWN((B111-c_fm1*Ncs/delta_PUCCH_Shift)/(c_fm1*N_RB_SC/delta_PUCCH_Shift),0)+N_2__RB+ROUNDUP(Ncs/8,0)</f>
        <v>5</v>
      </c>
      <c r="E111" s="1">
        <f>IF(B111&lt;(c_fm1*Ncs/delta_PUCCH_Shift),C111,D111)</f>
        <v>5</v>
      </c>
      <c r="F111">
        <f t="shared" si="2"/>
        <v>22</v>
      </c>
      <c r="G111">
        <f t="shared" si="3"/>
        <v>2</v>
      </c>
    </row>
    <row r="112" spans="2:7" ht="12.75">
      <c r="B112" s="1">
        <v>100</v>
      </c>
      <c r="C112" s="1">
        <f>N_2__RB</f>
        <v>2</v>
      </c>
      <c r="D112" s="1">
        <f>ROUNDDOWN((B112-c_fm1*Ncs/delta_PUCCH_Shift)/(c_fm1*N_RB_SC/delta_PUCCH_Shift),0)+N_2__RB+ROUNDUP(Ncs/8,0)</f>
        <v>5</v>
      </c>
      <c r="E112" s="1">
        <f>IF(B112&lt;(c_fm1*Ncs/delta_PUCCH_Shift),C112,D112)</f>
        <v>5</v>
      </c>
      <c r="F112">
        <f t="shared" si="2"/>
        <v>22</v>
      </c>
      <c r="G112">
        <f t="shared" si="3"/>
        <v>2</v>
      </c>
    </row>
    <row r="113" spans="2:7" ht="12.75">
      <c r="B113" s="1">
        <v>101</v>
      </c>
      <c r="C113" s="1">
        <f>N_2__RB</f>
        <v>2</v>
      </c>
      <c r="D113" s="1">
        <f>ROUNDDOWN((B113-c_fm1*Ncs/delta_PUCCH_Shift)/(c_fm1*N_RB_SC/delta_PUCCH_Shift),0)+N_2__RB+ROUNDUP(Ncs/8,0)</f>
        <v>5</v>
      </c>
      <c r="E113" s="1">
        <f>IF(B113&lt;(c_fm1*Ncs/delta_PUCCH_Shift),C113,D113)</f>
        <v>5</v>
      </c>
      <c r="F113">
        <f t="shared" si="2"/>
        <v>22</v>
      </c>
      <c r="G113">
        <f t="shared" si="3"/>
        <v>2</v>
      </c>
    </row>
    <row r="114" spans="2:7" ht="12.75">
      <c r="B114" s="1">
        <v>102</v>
      </c>
      <c r="C114" s="1">
        <f>N_2__RB</f>
        <v>2</v>
      </c>
      <c r="D114" s="1">
        <f>ROUNDDOWN((B114-c_fm1*Ncs/delta_PUCCH_Shift)/(c_fm1*N_RB_SC/delta_PUCCH_Shift),0)+N_2__RB+ROUNDUP(Ncs/8,0)</f>
        <v>5</v>
      </c>
      <c r="E114" s="1">
        <f>IF(B114&lt;(c_fm1*Ncs/delta_PUCCH_Shift),C114,D114)</f>
        <v>5</v>
      </c>
      <c r="F114">
        <f t="shared" si="2"/>
        <v>22</v>
      </c>
      <c r="G114">
        <f t="shared" si="3"/>
        <v>2</v>
      </c>
    </row>
    <row r="115" spans="2:7" ht="12.75">
      <c r="B115" s="1">
        <v>103</v>
      </c>
      <c r="C115" s="1">
        <f>N_2__RB</f>
        <v>2</v>
      </c>
      <c r="D115" s="1">
        <f>ROUNDDOWN((B115-c_fm1*Ncs/delta_PUCCH_Shift)/(c_fm1*N_RB_SC/delta_PUCCH_Shift),0)+N_2__RB+ROUNDUP(Ncs/8,0)</f>
        <v>5</v>
      </c>
      <c r="E115" s="1">
        <f>IF(B115&lt;(c_fm1*Ncs/delta_PUCCH_Shift),C115,D115)</f>
        <v>5</v>
      </c>
      <c r="F115">
        <f t="shared" si="2"/>
        <v>22</v>
      </c>
      <c r="G115">
        <f t="shared" si="3"/>
        <v>2</v>
      </c>
    </row>
    <row r="116" spans="2:7" ht="12.75">
      <c r="B116" s="1">
        <v>104</v>
      </c>
      <c r="C116" s="1">
        <f>N_2__RB</f>
        <v>2</v>
      </c>
      <c r="D116" s="1">
        <f>ROUNDDOWN((B116-c_fm1*Ncs/delta_PUCCH_Shift)/(c_fm1*N_RB_SC/delta_PUCCH_Shift),0)+N_2__RB+ROUNDUP(Ncs/8,0)</f>
        <v>5</v>
      </c>
      <c r="E116" s="1">
        <f>IF(B116&lt;(c_fm1*Ncs/delta_PUCCH_Shift),C116,D116)</f>
        <v>5</v>
      </c>
      <c r="F116">
        <f t="shared" si="2"/>
        <v>22</v>
      </c>
      <c r="G116">
        <f t="shared" si="3"/>
        <v>2</v>
      </c>
    </row>
    <row r="117" spans="2:7" ht="12.75">
      <c r="B117" s="1">
        <v>105</v>
      </c>
      <c r="C117" s="1">
        <f>N_2__RB</f>
        <v>2</v>
      </c>
      <c r="D117" s="1">
        <f>ROUNDDOWN((B117-c_fm1*Ncs/delta_PUCCH_Shift)/(c_fm1*N_RB_SC/delta_PUCCH_Shift),0)+N_2__RB+ROUNDUP(Ncs/8,0)</f>
        <v>5</v>
      </c>
      <c r="E117" s="1">
        <f>IF(B117&lt;(c_fm1*Ncs/delta_PUCCH_Shift),C117,D117)</f>
        <v>5</v>
      </c>
      <c r="F117">
        <f t="shared" si="2"/>
        <v>22</v>
      </c>
      <c r="G117">
        <f t="shared" si="3"/>
        <v>2</v>
      </c>
    </row>
    <row r="118" spans="2:7" ht="12.75">
      <c r="B118" s="1">
        <v>106</v>
      </c>
      <c r="C118" s="1">
        <f>N_2__RB</f>
        <v>2</v>
      </c>
      <c r="D118" s="1">
        <f>ROUNDDOWN((B118-c_fm1*Ncs/delta_PUCCH_Shift)/(c_fm1*N_RB_SC/delta_PUCCH_Shift),0)+N_2__RB+ROUNDUP(Ncs/8,0)</f>
        <v>5</v>
      </c>
      <c r="E118" s="1">
        <f>IF(B118&lt;(c_fm1*Ncs/delta_PUCCH_Shift),C118,D118)</f>
        <v>5</v>
      </c>
      <c r="F118">
        <f t="shared" si="2"/>
        <v>22</v>
      </c>
      <c r="G118">
        <f t="shared" si="3"/>
        <v>2</v>
      </c>
    </row>
    <row r="119" spans="2:7" ht="12.75">
      <c r="B119" s="1">
        <v>107</v>
      </c>
      <c r="C119" s="1">
        <f>N_2__RB</f>
        <v>2</v>
      </c>
      <c r="D119" s="1">
        <f>ROUNDDOWN((B119-c_fm1*Ncs/delta_PUCCH_Shift)/(c_fm1*N_RB_SC/delta_PUCCH_Shift),0)+N_2__RB+ROUNDUP(Ncs/8,0)</f>
        <v>5</v>
      </c>
      <c r="E119" s="1">
        <f>IF(B119&lt;(c_fm1*Ncs/delta_PUCCH_Shift),C119,D119)</f>
        <v>5</v>
      </c>
      <c r="F119">
        <f t="shared" si="2"/>
        <v>22</v>
      </c>
      <c r="G119">
        <f t="shared" si="3"/>
        <v>2</v>
      </c>
    </row>
    <row r="120" spans="2:7" ht="12.75">
      <c r="B120" s="1">
        <v>108</v>
      </c>
      <c r="C120" s="1">
        <f>N_2__RB</f>
        <v>2</v>
      </c>
      <c r="D120" s="1">
        <f>ROUNDDOWN((B120-c_fm1*Ncs/delta_PUCCH_Shift)/(c_fm1*N_RB_SC/delta_PUCCH_Shift),0)+N_2__RB+ROUNDUP(Ncs/8,0)</f>
        <v>5</v>
      </c>
      <c r="E120" s="1">
        <f>IF(B120&lt;(c_fm1*Ncs/delta_PUCCH_Shift),C120,D120)</f>
        <v>5</v>
      </c>
      <c r="F120">
        <f t="shared" si="2"/>
        <v>22</v>
      </c>
      <c r="G120">
        <f t="shared" si="3"/>
        <v>2</v>
      </c>
    </row>
    <row r="121" spans="2:7" ht="12.75">
      <c r="B121" s="1">
        <v>109</v>
      </c>
      <c r="C121" s="1">
        <f>N_2__RB</f>
        <v>2</v>
      </c>
      <c r="D121" s="1">
        <f>ROUNDDOWN((B121-c_fm1*Ncs/delta_PUCCH_Shift)/(c_fm1*N_RB_SC/delta_PUCCH_Shift),0)+N_2__RB+ROUNDUP(Ncs/8,0)</f>
        <v>5</v>
      </c>
      <c r="E121" s="1">
        <f>IF(B121&lt;(c_fm1*Ncs/delta_PUCCH_Shift),C121,D121)</f>
        <v>5</v>
      </c>
      <c r="F121">
        <f t="shared" si="2"/>
        <v>22</v>
      </c>
      <c r="G121">
        <f t="shared" si="3"/>
        <v>2</v>
      </c>
    </row>
    <row r="122" spans="2:7" ht="12.75">
      <c r="B122" s="1">
        <v>110</v>
      </c>
      <c r="C122" s="1">
        <f>N_2__RB</f>
        <v>2</v>
      </c>
      <c r="D122" s="1">
        <f>ROUNDDOWN((B122-c_fm1*Ncs/delta_PUCCH_Shift)/(c_fm1*N_RB_SC/delta_PUCCH_Shift),0)+N_2__RB+ROUNDUP(Ncs/8,0)</f>
        <v>5</v>
      </c>
      <c r="E122" s="1">
        <f>IF(B122&lt;(c_fm1*Ncs/delta_PUCCH_Shift),C122,D122)</f>
        <v>5</v>
      </c>
      <c r="F122">
        <f t="shared" si="2"/>
        <v>22</v>
      </c>
      <c r="G122">
        <f t="shared" si="3"/>
        <v>2</v>
      </c>
    </row>
    <row r="123" spans="2:7" ht="12.75">
      <c r="B123" s="1">
        <v>111</v>
      </c>
      <c r="C123" s="1">
        <f>N_2__RB</f>
        <v>2</v>
      </c>
      <c r="D123" s="1">
        <f>ROUNDDOWN((B123-c_fm1*Ncs/delta_PUCCH_Shift)/(c_fm1*N_RB_SC/delta_PUCCH_Shift),0)+N_2__RB+ROUNDUP(Ncs/8,0)</f>
        <v>6</v>
      </c>
      <c r="E123" s="1">
        <f>IF(B123&lt;(c_fm1*Ncs/delta_PUCCH_Shift),C123,D123)</f>
        <v>6</v>
      </c>
      <c r="F123">
        <f t="shared" si="2"/>
        <v>3</v>
      </c>
      <c r="G123">
        <f t="shared" si="3"/>
        <v>21</v>
      </c>
    </row>
    <row r="124" spans="2:7" ht="12.75">
      <c r="B124" s="1">
        <v>112</v>
      </c>
      <c r="C124" s="1">
        <f>N_2__RB</f>
        <v>2</v>
      </c>
      <c r="D124" s="1">
        <f>ROUNDDOWN((B124-c_fm1*Ncs/delta_PUCCH_Shift)/(c_fm1*N_RB_SC/delta_PUCCH_Shift),0)+N_2__RB+ROUNDUP(Ncs/8,0)</f>
        <v>6</v>
      </c>
      <c r="E124" s="1">
        <f>IF(B124&lt;(c_fm1*Ncs/delta_PUCCH_Shift),C124,D124)</f>
        <v>6</v>
      </c>
      <c r="F124">
        <f t="shared" si="2"/>
        <v>3</v>
      </c>
      <c r="G124">
        <f t="shared" si="3"/>
        <v>21</v>
      </c>
    </row>
    <row r="125" spans="2:7" ht="12.75">
      <c r="B125" s="1">
        <v>113</v>
      </c>
      <c r="C125" s="1">
        <f>N_2__RB</f>
        <v>2</v>
      </c>
      <c r="D125" s="1">
        <f>ROUNDDOWN((B125-c_fm1*Ncs/delta_PUCCH_Shift)/(c_fm1*N_RB_SC/delta_PUCCH_Shift),0)+N_2__RB+ROUNDUP(Ncs/8,0)</f>
        <v>6</v>
      </c>
      <c r="E125" s="1">
        <f>IF(B125&lt;(c_fm1*Ncs/delta_PUCCH_Shift),C125,D125)</f>
        <v>6</v>
      </c>
      <c r="F125">
        <f t="shared" si="2"/>
        <v>3</v>
      </c>
      <c r="G125">
        <f t="shared" si="3"/>
        <v>21</v>
      </c>
    </row>
    <row r="126" spans="2:7" ht="12.75">
      <c r="B126" s="1">
        <v>114</v>
      </c>
      <c r="C126" s="1">
        <f>N_2__RB</f>
        <v>2</v>
      </c>
      <c r="D126" s="1">
        <f>ROUNDDOWN((B126-c_fm1*Ncs/delta_PUCCH_Shift)/(c_fm1*N_RB_SC/delta_PUCCH_Shift),0)+N_2__RB+ROUNDUP(Ncs/8,0)</f>
        <v>6</v>
      </c>
      <c r="E126" s="1">
        <f>IF(B126&lt;(c_fm1*Ncs/delta_PUCCH_Shift),C126,D126)</f>
        <v>6</v>
      </c>
      <c r="F126">
        <f t="shared" si="2"/>
        <v>3</v>
      </c>
      <c r="G126">
        <f t="shared" si="3"/>
        <v>21</v>
      </c>
    </row>
    <row r="127" spans="2:7" ht="12.75">
      <c r="B127" s="1">
        <v>115</v>
      </c>
      <c r="C127" s="1">
        <f>N_2__RB</f>
        <v>2</v>
      </c>
      <c r="D127" s="1">
        <f>ROUNDDOWN((B127-c_fm1*Ncs/delta_PUCCH_Shift)/(c_fm1*N_RB_SC/delta_PUCCH_Shift),0)+N_2__RB+ROUNDUP(Ncs/8,0)</f>
        <v>6</v>
      </c>
      <c r="E127" s="1">
        <f>IF(B127&lt;(c_fm1*Ncs/delta_PUCCH_Shift),C127,D127)</f>
        <v>6</v>
      </c>
      <c r="F127">
        <f t="shared" si="2"/>
        <v>3</v>
      </c>
      <c r="G127">
        <f t="shared" si="3"/>
        <v>21</v>
      </c>
    </row>
    <row r="128" spans="2:7" ht="12.75">
      <c r="B128" s="1">
        <v>116</v>
      </c>
      <c r="C128" s="1">
        <f>N_2__RB</f>
        <v>2</v>
      </c>
      <c r="D128" s="1">
        <f>ROUNDDOWN((B128-c_fm1*Ncs/delta_PUCCH_Shift)/(c_fm1*N_RB_SC/delta_PUCCH_Shift),0)+N_2__RB+ROUNDUP(Ncs/8,0)</f>
        <v>6</v>
      </c>
      <c r="E128" s="1">
        <f>IF(B128&lt;(c_fm1*Ncs/delta_PUCCH_Shift),C128,D128)</f>
        <v>6</v>
      </c>
      <c r="F128">
        <f t="shared" si="2"/>
        <v>3</v>
      </c>
      <c r="G128">
        <f t="shared" si="3"/>
        <v>21</v>
      </c>
    </row>
    <row r="129" spans="2:7" ht="12.75">
      <c r="B129" s="1">
        <v>117</v>
      </c>
      <c r="C129" s="1">
        <f>N_2__RB</f>
        <v>2</v>
      </c>
      <c r="D129" s="1">
        <f>ROUNDDOWN((B129-c_fm1*Ncs/delta_PUCCH_Shift)/(c_fm1*N_RB_SC/delta_PUCCH_Shift),0)+N_2__RB+ROUNDUP(Ncs/8,0)</f>
        <v>6</v>
      </c>
      <c r="E129" s="1">
        <f>IF(B129&lt;(c_fm1*Ncs/delta_PUCCH_Shift),C129,D129)</f>
        <v>6</v>
      </c>
      <c r="F129">
        <f t="shared" si="2"/>
        <v>3</v>
      </c>
      <c r="G129">
        <f t="shared" si="3"/>
        <v>21</v>
      </c>
    </row>
    <row r="130" spans="2:7" ht="12.75">
      <c r="B130" s="1">
        <v>118</v>
      </c>
      <c r="C130" s="1">
        <f>N_2__RB</f>
        <v>2</v>
      </c>
      <c r="D130" s="1">
        <f>ROUNDDOWN((B130-c_fm1*Ncs/delta_PUCCH_Shift)/(c_fm1*N_RB_SC/delta_PUCCH_Shift),0)+N_2__RB+ROUNDUP(Ncs/8,0)</f>
        <v>6</v>
      </c>
      <c r="E130" s="1">
        <f>IF(B130&lt;(c_fm1*Ncs/delta_PUCCH_Shift),C130,D130)</f>
        <v>6</v>
      </c>
      <c r="F130">
        <f t="shared" si="2"/>
        <v>3</v>
      </c>
      <c r="G130">
        <f t="shared" si="3"/>
        <v>21</v>
      </c>
    </row>
    <row r="131" spans="2:7" ht="12.75">
      <c r="B131" s="1">
        <v>119</v>
      </c>
      <c r="C131" s="1">
        <f>N_2__RB</f>
        <v>2</v>
      </c>
      <c r="D131" s="1">
        <f>ROUNDDOWN((B131-c_fm1*Ncs/delta_PUCCH_Shift)/(c_fm1*N_RB_SC/delta_PUCCH_Shift),0)+N_2__RB+ROUNDUP(Ncs/8,0)</f>
        <v>6</v>
      </c>
      <c r="E131" s="1">
        <f>IF(B131&lt;(c_fm1*Ncs/delta_PUCCH_Shift),C131,D131)</f>
        <v>6</v>
      </c>
      <c r="F131">
        <f t="shared" si="2"/>
        <v>3</v>
      </c>
      <c r="G131">
        <f t="shared" si="3"/>
        <v>21</v>
      </c>
    </row>
    <row r="132" spans="2:7" ht="12.75">
      <c r="B132" s="1">
        <v>120</v>
      </c>
      <c r="C132" s="1">
        <f>N_2__RB</f>
        <v>2</v>
      </c>
      <c r="D132" s="1">
        <f>ROUNDDOWN((B132-c_fm1*Ncs/delta_PUCCH_Shift)/(c_fm1*N_RB_SC/delta_PUCCH_Shift),0)+N_2__RB+ROUNDUP(Ncs/8,0)</f>
        <v>6</v>
      </c>
      <c r="E132" s="1">
        <f>IF(B132&lt;(c_fm1*Ncs/delta_PUCCH_Shift),C132,D132)</f>
        <v>6</v>
      </c>
      <c r="F132">
        <f t="shared" si="2"/>
        <v>3</v>
      </c>
      <c r="G132">
        <f t="shared" si="3"/>
        <v>21</v>
      </c>
    </row>
    <row r="133" spans="2:7" ht="12.75">
      <c r="B133" s="1">
        <v>121</v>
      </c>
      <c r="C133" s="1">
        <f>N_2__RB</f>
        <v>2</v>
      </c>
      <c r="D133" s="1">
        <f>ROUNDDOWN((B133-c_fm1*Ncs/delta_PUCCH_Shift)/(c_fm1*N_RB_SC/delta_PUCCH_Shift),0)+N_2__RB+ROUNDUP(Ncs/8,0)</f>
        <v>6</v>
      </c>
      <c r="E133" s="1">
        <f>IF(B133&lt;(c_fm1*Ncs/delta_PUCCH_Shift),C133,D133)</f>
        <v>6</v>
      </c>
      <c r="F133">
        <f t="shared" si="2"/>
        <v>3</v>
      </c>
      <c r="G133">
        <f t="shared" si="3"/>
        <v>21</v>
      </c>
    </row>
    <row r="134" spans="2:7" ht="12.75">
      <c r="B134" s="1">
        <v>122</v>
      </c>
      <c r="C134" s="1">
        <f>N_2__RB</f>
        <v>2</v>
      </c>
      <c r="D134" s="1">
        <f>ROUNDDOWN((B134-c_fm1*Ncs/delta_PUCCH_Shift)/(c_fm1*N_RB_SC/delta_PUCCH_Shift),0)+N_2__RB+ROUNDUP(Ncs/8,0)</f>
        <v>6</v>
      </c>
      <c r="E134" s="1">
        <f>IF(B134&lt;(c_fm1*Ncs/delta_PUCCH_Shift),C134,D134)</f>
        <v>6</v>
      </c>
      <c r="F134">
        <f t="shared" si="2"/>
        <v>3</v>
      </c>
      <c r="G134">
        <f t="shared" si="3"/>
        <v>21</v>
      </c>
    </row>
    <row r="135" spans="2:7" ht="12.75">
      <c r="B135" s="1">
        <v>123</v>
      </c>
      <c r="C135" s="1">
        <f>N_2__RB</f>
        <v>2</v>
      </c>
      <c r="D135" s="1">
        <f>ROUNDDOWN((B135-c_fm1*Ncs/delta_PUCCH_Shift)/(c_fm1*N_RB_SC/delta_PUCCH_Shift),0)+N_2__RB+ROUNDUP(Ncs/8,0)</f>
        <v>6</v>
      </c>
      <c r="E135" s="1">
        <f>IF(B135&lt;(c_fm1*Ncs/delta_PUCCH_Shift),C135,D135)</f>
        <v>6</v>
      </c>
      <c r="F135">
        <f t="shared" si="2"/>
        <v>3</v>
      </c>
      <c r="G135">
        <f t="shared" si="3"/>
        <v>21</v>
      </c>
    </row>
    <row r="136" spans="2:7" ht="12.75">
      <c r="B136" s="1">
        <v>124</v>
      </c>
      <c r="C136" s="1">
        <f>N_2__RB</f>
        <v>2</v>
      </c>
      <c r="D136" s="1">
        <f>ROUNDDOWN((B136-c_fm1*Ncs/delta_PUCCH_Shift)/(c_fm1*N_RB_SC/delta_PUCCH_Shift),0)+N_2__RB+ROUNDUP(Ncs/8,0)</f>
        <v>6</v>
      </c>
      <c r="E136" s="1">
        <f>IF(B136&lt;(c_fm1*Ncs/delta_PUCCH_Shift),C136,D136)</f>
        <v>6</v>
      </c>
      <c r="F136">
        <f t="shared" si="2"/>
        <v>3</v>
      </c>
      <c r="G136">
        <f t="shared" si="3"/>
        <v>21</v>
      </c>
    </row>
    <row r="137" spans="2:7" ht="12.75">
      <c r="B137" s="1">
        <v>125</v>
      </c>
      <c r="C137" s="1">
        <f>N_2__RB</f>
        <v>2</v>
      </c>
      <c r="D137" s="1">
        <f>ROUNDDOWN((B137-c_fm1*Ncs/delta_PUCCH_Shift)/(c_fm1*N_RB_SC/delta_PUCCH_Shift),0)+N_2__RB+ROUNDUP(Ncs/8,0)</f>
        <v>6</v>
      </c>
      <c r="E137" s="1">
        <f>IF(B137&lt;(c_fm1*Ncs/delta_PUCCH_Shift),C137,D137)</f>
        <v>6</v>
      </c>
      <c r="F137">
        <f t="shared" si="2"/>
        <v>3</v>
      </c>
      <c r="G137">
        <f t="shared" si="3"/>
        <v>21</v>
      </c>
    </row>
    <row r="138" spans="2:7" ht="12.75">
      <c r="B138" s="1">
        <v>126</v>
      </c>
      <c r="C138" s="1">
        <f>N_2__RB</f>
        <v>2</v>
      </c>
      <c r="D138" s="1">
        <f>ROUNDDOWN((B138-c_fm1*Ncs/delta_PUCCH_Shift)/(c_fm1*N_RB_SC/delta_PUCCH_Shift),0)+N_2__RB+ROUNDUP(Ncs/8,0)</f>
        <v>6</v>
      </c>
      <c r="E138" s="1">
        <f>IF(B138&lt;(c_fm1*Ncs/delta_PUCCH_Shift),C138,D138)</f>
        <v>6</v>
      </c>
      <c r="F138">
        <f t="shared" si="2"/>
        <v>3</v>
      </c>
      <c r="G138">
        <f t="shared" si="3"/>
        <v>21</v>
      </c>
    </row>
    <row r="139" spans="2:7" ht="12.75">
      <c r="B139" s="1">
        <v>127</v>
      </c>
      <c r="C139" s="1">
        <f>N_2__RB</f>
        <v>2</v>
      </c>
      <c r="D139" s="1">
        <f>ROUNDDOWN((B139-c_fm1*Ncs/delta_PUCCH_Shift)/(c_fm1*N_RB_SC/delta_PUCCH_Shift),0)+N_2__RB+ROUNDUP(Ncs/8,0)</f>
        <v>6</v>
      </c>
      <c r="E139" s="1">
        <f>IF(B139&lt;(c_fm1*Ncs/delta_PUCCH_Shift),C139,D139)</f>
        <v>6</v>
      </c>
      <c r="F139">
        <f t="shared" si="2"/>
        <v>3</v>
      </c>
      <c r="G139">
        <f t="shared" si="3"/>
        <v>21</v>
      </c>
    </row>
    <row r="140" spans="2:7" ht="12.75">
      <c r="B140" s="1">
        <v>128</v>
      </c>
      <c r="C140" s="1">
        <f>N_2__RB</f>
        <v>2</v>
      </c>
      <c r="D140" s="1">
        <f>ROUNDDOWN((B140-c_fm1*Ncs/delta_PUCCH_Shift)/(c_fm1*N_RB_SC/delta_PUCCH_Shift),0)+N_2__RB+ROUNDUP(Ncs/8,0)</f>
        <v>6</v>
      </c>
      <c r="E140" s="1">
        <f>IF(B140&lt;(c_fm1*Ncs/delta_PUCCH_Shift),C140,D140)</f>
        <v>6</v>
      </c>
      <c r="F140">
        <f t="shared" si="2"/>
        <v>3</v>
      </c>
      <c r="G140">
        <f t="shared" si="3"/>
        <v>21</v>
      </c>
    </row>
    <row r="141" spans="2:7" ht="12.75">
      <c r="B141" s="1">
        <v>129</v>
      </c>
      <c r="C141" s="1">
        <f>N_2__RB</f>
        <v>2</v>
      </c>
      <c r="D141" s="1">
        <f>ROUNDDOWN((B141-c_fm1*Ncs/delta_PUCCH_Shift)/(c_fm1*N_RB_SC/delta_PUCCH_Shift),0)+N_2__RB+ROUNDUP(Ncs/8,0)</f>
        <v>6</v>
      </c>
      <c r="E141" s="1">
        <f>IF(B141&lt;(c_fm1*Ncs/delta_PUCCH_Shift),C141,D141)</f>
        <v>6</v>
      </c>
      <c r="F141">
        <f aca="true" t="shared" si="4" ref="F141:F204">IF(MOD($E141+0,2)=0,ROUNDDOWN($E141/2,0),$C$3-1-ROUNDDOWN($E141/2,0))</f>
        <v>3</v>
      </c>
      <c r="G141">
        <f aca="true" t="shared" si="5" ref="G141:G204">IF(MOD($E141+1,2)=0,ROUNDDOWN($E141/2,0),$C$3-1-ROUNDDOWN($E141/2,0))</f>
        <v>21</v>
      </c>
    </row>
    <row r="142" spans="2:7" ht="12.75">
      <c r="B142" s="1">
        <v>130</v>
      </c>
      <c r="C142" s="1">
        <f>N_2__RB</f>
        <v>2</v>
      </c>
      <c r="D142" s="1">
        <f>ROUNDDOWN((B142-c_fm1*Ncs/delta_PUCCH_Shift)/(c_fm1*N_RB_SC/delta_PUCCH_Shift),0)+N_2__RB+ROUNDUP(Ncs/8,0)</f>
        <v>6</v>
      </c>
      <c r="E142" s="1">
        <f>IF(B142&lt;(c_fm1*Ncs/delta_PUCCH_Shift),C142,D142)</f>
        <v>6</v>
      </c>
      <c r="F142">
        <f t="shared" si="4"/>
        <v>3</v>
      </c>
      <c r="G142">
        <f t="shared" si="5"/>
        <v>21</v>
      </c>
    </row>
    <row r="143" spans="2:7" ht="12.75">
      <c r="B143" s="1">
        <v>131</v>
      </c>
      <c r="C143" s="1">
        <f>N_2__RB</f>
        <v>2</v>
      </c>
      <c r="D143" s="1">
        <f>ROUNDDOWN((B143-c_fm1*Ncs/delta_PUCCH_Shift)/(c_fm1*N_RB_SC/delta_PUCCH_Shift),0)+N_2__RB+ROUNDUP(Ncs/8,0)</f>
        <v>6</v>
      </c>
      <c r="E143" s="1">
        <f>IF(B143&lt;(c_fm1*Ncs/delta_PUCCH_Shift),C143,D143)</f>
        <v>6</v>
      </c>
      <c r="F143">
        <f t="shared" si="4"/>
        <v>3</v>
      </c>
      <c r="G143">
        <f t="shared" si="5"/>
        <v>21</v>
      </c>
    </row>
    <row r="144" spans="2:7" ht="12.75">
      <c r="B144" s="1">
        <v>132</v>
      </c>
      <c r="C144" s="1">
        <f>N_2__RB</f>
        <v>2</v>
      </c>
      <c r="D144" s="1">
        <f>ROUNDDOWN((B144-c_fm1*Ncs/delta_PUCCH_Shift)/(c_fm1*N_RB_SC/delta_PUCCH_Shift),0)+N_2__RB+ROUNDUP(Ncs/8,0)</f>
        <v>6</v>
      </c>
      <c r="E144" s="1">
        <f>IF(B144&lt;(c_fm1*Ncs/delta_PUCCH_Shift),C144,D144)</f>
        <v>6</v>
      </c>
      <c r="F144">
        <f t="shared" si="4"/>
        <v>3</v>
      </c>
      <c r="G144">
        <f t="shared" si="5"/>
        <v>21</v>
      </c>
    </row>
    <row r="145" spans="2:7" ht="12.75">
      <c r="B145" s="1">
        <v>133</v>
      </c>
      <c r="C145" s="1">
        <f>N_2__RB</f>
        <v>2</v>
      </c>
      <c r="D145" s="1">
        <f>ROUNDDOWN((B145-c_fm1*Ncs/delta_PUCCH_Shift)/(c_fm1*N_RB_SC/delta_PUCCH_Shift),0)+N_2__RB+ROUNDUP(Ncs/8,0)</f>
        <v>6</v>
      </c>
      <c r="E145" s="1">
        <f>IF(B145&lt;(c_fm1*Ncs/delta_PUCCH_Shift),C145,D145)</f>
        <v>6</v>
      </c>
      <c r="F145">
        <f t="shared" si="4"/>
        <v>3</v>
      </c>
      <c r="G145">
        <f t="shared" si="5"/>
        <v>21</v>
      </c>
    </row>
    <row r="146" spans="2:7" ht="12.75">
      <c r="B146" s="1">
        <v>134</v>
      </c>
      <c r="C146" s="1">
        <f>N_2__RB</f>
        <v>2</v>
      </c>
      <c r="D146" s="1">
        <f>ROUNDDOWN((B146-c_fm1*Ncs/delta_PUCCH_Shift)/(c_fm1*N_RB_SC/delta_PUCCH_Shift),0)+N_2__RB+ROUNDUP(Ncs/8,0)</f>
        <v>6</v>
      </c>
      <c r="E146" s="1">
        <f>IF(B146&lt;(c_fm1*Ncs/delta_PUCCH_Shift),C146,D146)</f>
        <v>6</v>
      </c>
      <c r="F146">
        <f t="shared" si="4"/>
        <v>3</v>
      </c>
      <c r="G146">
        <f t="shared" si="5"/>
        <v>21</v>
      </c>
    </row>
    <row r="147" spans="2:7" ht="12.75">
      <c r="B147" s="1">
        <v>135</v>
      </c>
      <c r="C147" s="1">
        <f>N_2__RB</f>
        <v>2</v>
      </c>
      <c r="D147" s="1">
        <f>ROUNDDOWN((B147-c_fm1*Ncs/delta_PUCCH_Shift)/(c_fm1*N_RB_SC/delta_PUCCH_Shift),0)+N_2__RB+ROUNDUP(Ncs/8,0)</f>
        <v>6</v>
      </c>
      <c r="E147" s="1">
        <f>IF(B147&lt;(c_fm1*Ncs/delta_PUCCH_Shift),C147,D147)</f>
        <v>6</v>
      </c>
      <c r="F147">
        <f t="shared" si="4"/>
        <v>3</v>
      </c>
      <c r="G147">
        <f t="shared" si="5"/>
        <v>21</v>
      </c>
    </row>
    <row r="148" spans="2:7" ht="12.75">
      <c r="B148" s="1">
        <v>136</v>
      </c>
      <c r="C148" s="1">
        <f>N_2__RB</f>
        <v>2</v>
      </c>
      <c r="D148" s="1">
        <f>ROUNDDOWN((B148-c_fm1*Ncs/delta_PUCCH_Shift)/(c_fm1*N_RB_SC/delta_PUCCH_Shift),0)+N_2__RB+ROUNDUP(Ncs/8,0)</f>
        <v>6</v>
      </c>
      <c r="E148" s="1">
        <f>IF(B148&lt;(c_fm1*Ncs/delta_PUCCH_Shift),C148,D148)</f>
        <v>6</v>
      </c>
      <c r="F148">
        <f t="shared" si="4"/>
        <v>3</v>
      </c>
      <c r="G148">
        <f t="shared" si="5"/>
        <v>21</v>
      </c>
    </row>
    <row r="149" spans="2:7" ht="12.75">
      <c r="B149" s="1">
        <v>137</v>
      </c>
      <c r="C149" s="1">
        <f>N_2__RB</f>
        <v>2</v>
      </c>
      <c r="D149" s="1">
        <f>ROUNDDOWN((B149-c_fm1*Ncs/delta_PUCCH_Shift)/(c_fm1*N_RB_SC/delta_PUCCH_Shift),0)+N_2__RB+ROUNDUP(Ncs/8,0)</f>
        <v>6</v>
      </c>
      <c r="E149" s="1">
        <f>IF(B149&lt;(c_fm1*Ncs/delta_PUCCH_Shift),C149,D149)</f>
        <v>6</v>
      </c>
      <c r="F149">
        <f t="shared" si="4"/>
        <v>3</v>
      </c>
      <c r="G149">
        <f t="shared" si="5"/>
        <v>21</v>
      </c>
    </row>
    <row r="150" spans="2:7" ht="12.75">
      <c r="B150" s="1">
        <v>138</v>
      </c>
      <c r="C150" s="1">
        <f>N_2__RB</f>
        <v>2</v>
      </c>
      <c r="D150" s="1">
        <f>ROUNDDOWN((B150-c_fm1*Ncs/delta_PUCCH_Shift)/(c_fm1*N_RB_SC/delta_PUCCH_Shift),0)+N_2__RB+ROUNDUP(Ncs/8,0)</f>
        <v>6</v>
      </c>
      <c r="E150" s="1">
        <f>IF(B150&lt;(c_fm1*Ncs/delta_PUCCH_Shift),C150,D150)</f>
        <v>6</v>
      </c>
      <c r="F150">
        <f t="shared" si="4"/>
        <v>3</v>
      </c>
      <c r="G150">
        <f t="shared" si="5"/>
        <v>21</v>
      </c>
    </row>
    <row r="151" spans="2:7" ht="12.75">
      <c r="B151" s="1">
        <v>139</v>
      </c>
      <c r="C151" s="1">
        <f>N_2__RB</f>
        <v>2</v>
      </c>
      <c r="D151" s="1">
        <f>ROUNDDOWN((B151-c_fm1*Ncs/delta_PUCCH_Shift)/(c_fm1*N_RB_SC/delta_PUCCH_Shift),0)+N_2__RB+ROUNDUP(Ncs/8,0)</f>
        <v>6</v>
      </c>
      <c r="E151" s="1">
        <f>IF(B151&lt;(c_fm1*Ncs/delta_PUCCH_Shift),C151,D151)</f>
        <v>6</v>
      </c>
      <c r="F151">
        <f t="shared" si="4"/>
        <v>3</v>
      </c>
      <c r="G151">
        <f t="shared" si="5"/>
        <v>21</v>
      </c>
    </row>
    <row r="152" spans="2:7" ht="12.75">
      <c r="B152" s="1">
        <v>140</v>
      </c>
      <c r="C152" s="1">
        <f>N_2__RB</f>
        <v>2</v>
      </c>
      <c r="D152" s="1">
        <f>ROUNDDOWN((B152-c_fm1*Ncs/delta_PUCCH_Shift)/(c_fm1*N_RB_SC/delta_PUCCH_Shift),0)+N_2__RB+ROUNDUP(Ncs/8,0)</f>
        <v>6</v>
      </c>
      <c r="E152" s="1">
        <f>IF(B152&lt;(c_fm1*Ncs/delta_PUCCH_Shift),C152,D152)</f>
        <v>6</v>
      </c>
      <c r="F152">
        <f t="shared" si="4"/>
        <v>3</v>
      </c>
      <c r="G152">
        <f t="shared" si="5"/>
        <v>21</v>
      </c>
    </row>
    <row r="153" spans="2:7" ht="12.75">
      <c r="B153" s="1">
        <v>141</v>
      </c>
      <c r="C153" s="1">
        <f>N_2__RB</f>
        <v>2</v>
      </c>
      <c r="D153" s="1">
        <f>ROUNDDOWN((B153-c_fm1*Ncs/delta_PUCCH_Shift)/(c_fm1*N_RB_SC/delta_PUCCH_Shift),0)+N_2__RB+ROUNDUP(Ncs/8,0)</f>
        <v>6</v>
      </c>
      <c r="E153" s="1">
        <f>IF(B153&lt;(c_fm1*Ncs/delta_PUCCH_Shift),C153,D153)</f>
        <v>6</v>
      </c>
      <c r="F153">
        <f t="shared" si="4"/>
        <v>3</v>
      </c>
      <c r="G153">
        <f t="shared" si="5"/>
        <v>21</v>
      </c>
    </row>
    <row r="154" spans="2:7" ht="12.75">
      <c r="B154" s="1">
        <v>142</v>
      </c>
      <c r="C154" s="1">
        <f>N_2__RB</f>
        <v>2</v>
      </c>
      <c r="D154" s="1">
        <f>ROUNDDOWN((B154-c_fm1*Ncs/delta_PUCCH_Shift)/(c_fm1*N_RB_SC/delta_PUCCH_Shift),0)+N_2__RB+ROUNDUP(Ncs/8,0)</f>
        <v>6</v>
      </c>
      <c r="E154" s="1">
        <f>IF(B154&lt;(c_fm1*Ncs/delta_PUCCH_Shift),C154,D154)</f>
        <v>6</v>
      </c>
      <c r="F154">
        <f t="shared" si="4"/>
        <v>3</v>
      </c>
      <c r="G154">
        <f t="shared" si="5"/>
        <v>21</v>
      </c>
    </row>
    <row r="155" spans="2:7" ht="12.75">
      <c r="B155" s="1">
        <v>143</v>
      </c>
      <c r="C155" s="1">
        <f>N_2__RB</f>
        <v>2</v>
      </c>
      <c r="D155" s="1">
        <f>ROUNDDOWN((B155-c_fm1*Ncs/delta_PUCCH_Shift)/(c_fm1*N_RB_SC/delta_PUCCH_Shift),0)+N_2__RB+ROUNDUP(Ncs/8,0)</f>
        <v>6</v>
      </c>
      <c r="E155" s="1">
        <f>IF(B155&lt;(c_fm1*Ncs/delta_PUCCH_Shift),C155,D155)</f>
        <v>6</v>
      </c>
      <c r="F155">
        <f t="shared" si="4"/>
        <v>3</v>
      </c>
      <c r="G155">
        <f t="shared" si="5"/>
        <v>21</v>
      </c>
    </row>
    <row r="156" spans="2:7" ht="12.75">
      <c r="B156" s="1">
        <v>144</v>
      </c>
      <c r="C156" s="1">
        <f>N_2__RB</f>
        <v>2</v>
      </c>
      <c r="D156" s="1">
        <f>ROUNDDOWN((B156-c_fm1*Ncs/delta_PUCCH_Shift)/(c_fm1*N_RB_SC/delta_PUCCH_Shift),0)+N_2__RB+ROUNDUP(Ncs/8,0)</f>
        <v>6</v>
      </c>
      <c r="E156" s="1">
        <f>IF(B156&lt;(c_fm1*Ncs/delta_PUCCH_Shift),C156,D156)</f>
        <v>6</v>
      </c>
      <c r="F156">
        <f t="shared" si="4"/>
        <v>3</v>
      </c>
      <c r="G156">
        <f t="shared" si="5"/>
        <v>21</v>
      </c>
    </row>
    <row r="157" spans="2:7" ht="12.75">
      <c r="B157" s="1">
        <v>145</v>
      </c>
      <c r="C157" s="1">
        <f>N_2__RB</f>
        <v>2</v>
      </c>
      <c r="D157" s="1">
        <f>ROUNDDOWN((B157-c_fm1*Ncs/delta_PUCCH_Shift)/(c_fm1*N_RB_SC/delta_PUCCH_Shift),0)+N_2__RB+ROUNDUP(Ncs/8,0)</f>
        <v>6</v>
      </c>
      <c r="E157" s="1">
        <f>IF(B157&lt;(c_fm1*Ncs/delta_PUCCH_Shift),C157,D157)</f>
        <v>6</v>
      </c>
      <c r="F157">
        <f t="shared" si="4"/>
        <v>3</v>
      </c>
      <c r="G157">
        <f t="shared" si="5"/>
        <v>21</v>
      </c>
    </row>
    <row r="158" spans="2:7" ht="12.75">
      <c r="B158" s="1">
        <v>146</v>
      </c>
      <c r="C158" s="1">
        <f>N_2__RB</f>
        <v>2</v>
      </c>
      <c r="D158" s="1">
        <f>ROUNDDOWN((B158-c_fm1*Ncs/delta_PUCCH_Shift)/(c_fm1*N_RB_SC/delta_PUCCH_Shift),0)+N_2__RB+ROUNDUP(Ncs/8,0)</f>
        <v>6</v>
      </c>
      <c r="E158" s="1">
        <f>IF(B158&lt;(c_fm1*Ncs/delta_PUCCH_Shift),C158,D158)</f>
        <v>6</v>
      </c>
      <c r="F158">
        <f t="shared" si="4"/>
        <v>3</v>
      </c>
      <c r="G158">
        <f t="shared" si="5"/>
        <v>21</v>
      </c>
    </row>
    <row r="159" spans="2:7" ht="12.75">
      <c r="B159" s="1">
        <v>147</v>
      </c>
      <c r="C159" s="1">
        <f>N_2__RB</f>
        <v>2</v>
      </c>
      <c r="D159" s="1">
        <f>ROUNDDOWN((B159-c_fm1*Ncs/delta_PUCCH_Shift)/(c_fm1*N_RB_SC/delta_PUCCH_Shift),0)+N_2__RB+ROUNDUP(Ncs/8,0)</f>
        <v>7</v>
      </c>
      <c r="E159" s="1">
        <f>IF(B159&lt;(c_fm1*Ncs/delta_PUCCH_Shift),C159,D159)</f>
        <v>7</v>
      </c>
      <c r="F159">
        <f t="shared" si="4"/>
        <v>21</v>
      </c>
      <c r="G159">
        <f t="shared" si="5"/>
        <v>3</v>
      </c>
    </row>
    <row r="160" spans="2:7" ht="12.75">
      <c r="B160" s="1">
        <v>148</v>
      </c>
      <c r="C160" s="1">
        <f>N_2__RB</f>
        <v>2</v>
      </c>
      <c r="D160" s="1">
        <f>ROUNDDOWN((B160-c_fm1*Ncs/delta_PUCCH_Shift)/(c_fm1*N_RB_SC/delta_PUCCH_Shift),0)+N_2__RB+ROUNDUP(Ncs/8,0)</f>
        <v>7</v>
      </c>
      <c r="E160" s="1">
        <f>IF(B160&lt;(c_fm1*Ncs/delta_PUCCH_Shift),C160,D160)</f>
        <v>7</v>
      </c>
      <c r="F160">
        <f t="shared" si="4"/>
        <v>21</v>
      </c>
      <c r="G160">
        <f t="shared" si="5"/>
        <v>3</v>
      </c>
    </row>
    <row r="161" spans="2:7" ht="12.75">
      <c r="B161" s="1">
        <v>149</v>
      </c>
      <c r="C161" s="1">
        <f>N_2__RB</f>
        <v>2</v>
      </c>
      <c r="D161" s="1">
        <f>ROUNDDOWN((B161-c_fm1*Ncs/delta_PUCCH_Shift)/(c_fm1*N_RB_SC/delta_PUCCH_Shift),0)+N_2__RB+ROUNDUP(Ncs/8,0)</f>
        <v>7</v>
      </c>
      <c r="E161" s="1">
        <f>IF(B161&lt;(c_fm1*Ncs/delta_PUCCH_Shift),C161,D161)</f>
        <v>7</v>
      </c>
      <c r="F161">
        <f t="shared" si="4"/>
        <v>21</v>
      </c>
      <c r="G161">
        <f t="shared" si="5"/>
        <v>3</v>
      </c>
    </row>
    <row r="162" spans="2:7" ht="12.75">
      <c r="B162" s="1">
        <v>150</v>
      </c>
      <c r="C162" s="1">
        <f>N_2__RB</f>
        <v>2</v>
      </c>
      <c r="D162" s="1">
        <f>ROUNDDOWN((B162-c_fm1*Ncs/delta_PUCCH_Shift)/(c_fm1*N_RB_SC/delta_PUCCH_Shift),0)+N_2__RB+ROUNDUP(Ncs/8,0)</f>
        <v>7</v>
      </c>
      <c r="E162" s="1">
        <f>IF(B162&lt;(c_fm1*Ncs/delta_PUCCH_Shift),C162,D162)</f>
        <v>7</v>
      </c>
      <c r="F162">
        <f t="shared" si="4"/>
        <v>21</v>
      </c>
      <c r="G162">
        <f t="shared" si="5"/>
        <v>3</v>
      </c>
    </row>
    <row r="163" spans="2:7" ht="12.75">
      <c r="B163" s="1">
        <v>151</v>
      </c>
      <c r="C163" s="1">
        <f>N_2__RB</f>
        <v>2</v>
      </c>
      <c r="D163" s="1">
        <f>ROUNDDOWN((B163-c_fm1*Ncs/delta_PUCCH_Shift)/(c_fm1*N_RB_SC/delta_PUCCH_Shift),0)+N_2__RB+ROUNDUP(Ncs/8,0)</f>
        <v>7</v>
      </c>
      <c r="E163" s="1">
        <f>IF(B163&lt;(c_fm1*Ncs/delta_PUCCH_Shift),C163,D163)</f>
        <v>7</v>
      </c>
      <c r="F163">
        <f t="shared" si="4"/>
        <v>21</v>
      </c>
      <c r="G163">
        <f t="shared" si="5"/>
        <v>3</v>
      </c>
    </row>
    <row r="164" spans="2:7" ht="12.75">
      <c r="B164" s="1">
        <v>152</v>
      </c>
      <c r="C164" s="1">
        <f>N_2__RB</f>
        <v>2</v>
      </c>
      <c r="D164" s="1">
        <f>ROUNDDOWN((B164-c_fm1*Ncs/delta_PUCCH_Shift)/(c_fm1*N_RB_SC/delta_PUCCH_Shift),0)+N_2__RB+ROUNDUP(Ncs/8,0)</f>
        <v>7</v>
      </c>
      <c r="E164" s="1">
        <f>IF(B164&lt;(c_fm1*Ncs/delta_PUCCH_Shift),C164,D164)</f>
        <v>7</v>
      </c>
      <c r="F164">
        <f t="shared" si="4"/>
        <v>21</v>
      </c>
      <c r="G164">
        <f t="shared" si="5"/>
        <v>3</v>
      </c>
    </row>
    <row r="165" spans="2:7" ht="12.75">
      <c r="B165" s="1">
        <v>153</v>
      </c>
      <c r="C165" s="1">
        <f>N_2__RB</f>
        <v>2</v>
      </c>
      <c r="D165" s="1">
        <f>ROUNDDOWN((B165-c_fm1*Ncs/delta_PUCCH_Shift)/(c_fm1*N_RB_SC/delta_PUCCH_Shift),0)+N_2__RB+ROUNDUP(Ncs/8,0)</f>
        <v>7</v>
      </c>
      <c r="E165" s="1">
        <f>IF(B165&lt;(c_fm1*Ncs/delta_PUCCH_Shift),C165,D165)</f>
        <v>7</v>
      </c>
      <c r="F165">
        <f t="shared" si="4"/>
        <v>21</v>
      </c>
      <c r="G165">
        <f t="shared" si="5"/>
        <v>3</v>
      </c>
    </row>
    <row r="166" spans="2:7" ht="12.75">
      <c r="B166" s="1">
        <v>154</v>
      </c>
      <c r="C166" s="1">
        <f>N_2__RB</f>
        <v>2</v>
      </c>
      <c r="D166" s="1">
        <f>ROUNDDOWN((B166-c_fm1*Ncs/delta_PUCCH_Shift)/(c_fm1*N_RB_SC/delta_PUCCH_Shift),0)+N_2__RB+ROUNDUP(Ncs/8,0)</f>
        <v>7</v>
      </c>
      <c r="E166" s="1">
        <f>IF(B166&lt;(c_fm1*Ncs/delta_PUCCH_Shift),C166,D166)</f>
        <v>7</v>
      </c>
      <c r="F166">
        <f t="shared" si="4"/>
        <v>21</v>
      </c>
      <c r="G166">
        <f t="shared" si="5"/>
        <v>3</v>
      </c>
    </row>
    <row r="167" spans="2:7" ht="12.75">
      <c r="B167" s="1">
        <v>155</v>
      </c>
      <c r="C167" s="1">
        <f>N_2__RB</f>
        <v>2</v>
      </c>
      <c r="D167" s="1">
        <f>ROUNDDOWN((B167-c_fm1*Ncs/delta_PUCCH_Shift)/(c_fm1*N_RB_SC/delta_PUCCH_Shift),0)+N_2__RB+ROUNDUP(Ncs/8,0)</f>
        <v>7</v>
      </c>
      <c r="E167" s="1">
        <f>IF(B167&lt;(c_fm1*Ncs/delta_PUCCH_Shift),C167,D167)</f>
        <v>7</v>
      </c>
      <c r="F167">
        <f t="shared" si="4"/>
        <v>21</v>
      </c>
      <c r="G167">
        <f t="shared" si="5"/>
        <v>3</v>
      </c>
    </row>
    <row r="168" spans="2:7" ht="12.75">
      <c r="B168" s="1">
        <v>156</v>
      </c>
      <c r="C168" s="1">
        <f>N_2__RB</f>
        <v>2</v>
      </c>
      <c r="D168" s="1">
        <f>ROUNDDOWN((B168-c_fm1*Ncs/delta_PUCCH_Shift)/(c_fm1*N_RB_SC/delta_PUCCH_Shift),0)+N_2__RB+ROUNDUP(Ncs/8,0)</f>
        <v>7</v>
      </c>
      <c r="E168" s="1">
        <f>IF(B168&lt;(c_fm1*Ncs/delta_PUCCH_Shift),C168,D168)</f>
        <v>7</v>
      </c>
      <c r="F168">
        <f t="shared" si="4"/>
        <v>21</v>
      </c>
      <c r="G168">
        <f t="shared" si="5"/>
        <v>3</v>
      </c>
    </row>
    <row r="169" spans="2:7" ht="12.75">
      <c r="B169" s="1">
        <v>157</v>
      </c>
      <c r="C169" s="1">
        <f>N_2__RB</f>
        <v>2</v>
      </c>
      <c r="D169" s="1">
        <f>ROUNDDOWN((B169-c_fm1*Ncs/delta_PUCCH_Shift)/(c_fm1*N_RB_SC/delta_PUCCH_Shift),0)+N_2__RB+ROUNDUP(Ncs/8,0)</f>
        <v>7</v>
      </c>
      <c r="E169" s="1">
        <f>IF(B169&lt;(c_fm1*Ncs/delta_PUCCH_Shift),C169,D169)</f>
        <v>7</v>
      </c>
      <c r="F169">
        <f t="shared" si="4"/>
        <v>21</v>
      </c>
      <c r="G169">
        <f t="shared" si="5"/>
        <v>3</v>
      </c>
    </row>
    <row r="170" spans="2:7" ht="12.75">
      <c r="B170" s="1">
        <v>158</v>
      </c>
      <c r="C170" s="1">
        <f>N_2__RB</f>
        <v>2</v>
      </c>
      <c r="D170" s="1">
        <f>ROUNDDOWN((B170-c_fm1*Ncs/delta_PUCCH_Shift)/(c_fm1*N_RB_SC/delta_PUCCH_Shift),0)+N_2__RB+ROUNDUP(Ncs/8,0)</f>
        <v>7</v>
      </c>
      <c r="E170" s="1">
        <f>IF(B170&lt;(c_fm1*Ncs/delta_PUCCH_Shift),C170,D170)</f>
        <v>7</v>
      </c>
      <c r="F170">
        <f t="shared" si="4"/>
        <v>21</v>
      </c>
      <c r="G170">
        <f t="shared" si="5"/>
        <v>3</v>
      </c>
    </row>
    <row r="171" spans="2:7" ht="12.75">
      <c r="B171" s="1">
        <v>159</v>
      </c>
      <c r="C171" s="1">
        <f>N_2__RB</f>
        <v>2</v>
      </c>
      <c r="D171" s="1">
        <f>ROUNDDOWN((B171-c_fm1*Ncs/delta_PUCCH_Shift)/(c_fm1*N_RB_SC/delta_PUCCH_Shift),0)+N_2__RB+ROUNDUP(Ncs/8,0)</f>
        <v>7</v>
      </c>
      <c r="E171" s="1">
        <f>IF(B171&lt;(c_fm1*Ncs/delta_PUCCH_Shift),C171,D171)</f>
        <v>7</v>
      </c>
      <c r="F171">
        <f t="shared" si="4"/>
        <v>21</v>
      </c>
      <c r="G171">
        <f t="shared" si="5"/>
        <v>3</v>
      </c>
    </row>
    <row r="172" spans="2:7" ht="12.75">
      <c r="B172" s="1">
        <v>160</v>
      </c>
      <c r="C172" s="1">
        <f>N_2__RB</f>
        <v>2</v>
      </c>
      <c r="D172" s="1">
        <f>ROUNDDOWN((B172-c_fm1*Ncs/delta_PUCCH_Shift)/(c_fm1*N_RB_SC/delta_PUCCH_Shift),0)+N_2__RB+ROUNDUP(Ncs/8,0)</f>
        <v>7</v>
      </c>
      <c r="E172" s="1">
        <f>IF(B172&lt;(c_fm1*Ncs/delta_PUCCH_Shift),C172,D172)</f>
        <v>7</v>
      </c>
      <c r="F172">
        <f t="shared" si="4"/>
        <v>21</v>
      </c>
      <c r="G172">
        <f t="shared" si="5"/>
        <v>3</v>
      </c>
    </row>
    <row r="173" spans="2:7" ht="12.75">
      <c r="B173" s="1">
        <v>161</v>
      </c>
      <c r="C173" s="1">
        <f>N_2__RB</f>
        <v>2</v>
      </c>
      <c r="D173" s="1">
        <f>ROUNDDOWN((B173-c_fm1*Ncs/delta_PUCCH_Shift)/(c_fm1*N_RB_SC/delta_PUCCH_Shift),0)+N_2__RB+ROUNDUP(Ncs/8,0)</f>
        <v>7</v>
      </c>
      <c r="E173" s="1">
        <f>IF(B173&lt;(c_fm1*Ncs/delta_PUCCH_Shift),C173,D173)</f>
        <v>7</v>
      </c>
      <c r="F173">
        <f t="shared" si="4"/>
        <v>21</v>
      </c>
      <c r="G173">
        <f t="shared" si="5"/>
        <v>3</v>
      </c>
    </row>
    <row r="174" spans="2:7" ht="12.75">
      <c r="B174" s="1">
        <v>162</v>
      </c>
      <c r="C174" s="1">
        <f>N_2__RB</f>
        <v>2</v>
      </c>
      <c r="D174" s="1">
        <f>ROUNDDOWN((B174-c_fm1*Ncs/delta_PUCCH_Shift)/(c_fm1*N_RB_SC/delta_PUCCH_Shift),0)+N_2__RB+ROUNDUP(Ncs/8,0)</f>
        <v>7</v>
      </c>
      <c r="E174" s="1">
        <f>IF(B174&lt;(c_fm1*Ncs/delta_PUCCH_Shift),C174,D174)</f>
        <v>7</v>
      </c>
      <c r="F174">
        <f t="shared" si="4"/>
        <v>21</v>
      </c>
      <c r="G174">
        <f t="shared" si="5"/>
        <v>3</v>
      </c>
    </row>
    <row r="175" spans="2:7" ht="12.75">
      <c r="B175" s="1">
        <v>163</v>
      </c>
      <c r="C175" s="1">
        <f>N_2__RB</f>
        <v>2</v>
      </c>
      <c r="D175" s="1">
        <f>ROUNDDOWN((B175-c_fm1*Ncs/delta_PUCCH_Shift)/(c_fm1*N_RB_SC/delta_PUCCH_Shift),0)+N_2__RB+ROUNDUP(Ncs/8,0)</f>
        <v>7</v>
      </c>
      <c r="E175" s="1">
        <f>IF(B175&lt;(c_fm1*Ncs/delta_PUCCH_Shift),C175,D175)</f>
        <v>7</v>
      </c>
      <c r="F175">
        <f t="shared" si="4"/>
        <v>21</v>
      </c>
      <c r="G175">
        <f t="shared" si="5"/>
        <v>3</v>
      </c>
    </row>
    <row r="176" spans="2:7" ht="12.75">
      <c r="B176" s="1">
        <v>164</v>
      </c>
      <c r="C176" s="1">
        <f>N_2__RB</f>
        <v>2</v>
      </c>
      <c r="D176" s="1">
        <f>ROUNDDOWN((B176-c_fm1*Ncs/delta_PUCCH_Shift)/(c_fm1*N_RB_SC/delta_PUCCH_Shift),0)+N_2__RB+ROUNDUP(Ncs/8,0)</f>
        <v>7</v>
      </c>
      <c r="E176" s="1">
        <f>IF(B176&lt;(c_fm1*Ncs/delta_PUCCH_Shift),C176,D176)</f>
        <v>7</v>
      </c>
      <c r="F176">
        <f t="shared" si="4"/>
        <v>21</v>
      </c>
      <c r="G176">
        <f t="shared" si="5"/>
        <v>3</v>
      </c>
    </row>
    <row r="177" spans="2:7" ht="12.75">
      <c r="B177" s="1">
        <v>165</v>
      </c>
      <c r="C177" s="1">
        <f>N_2__RB</f>
        <v>2</v>
      </c>
      <c r="D177" s="1">
        <f>ROUNDDOWN((B177-c_fm1*Ncs/delta_PUCCH_Shift)/(c_fm1*N_RB_SC/delta_PUCCH_Shift),0)+N_2__RB+ROUNDUP(Ncs/8,0)</f>
        <v>7</v>
      </c>
      <c r="E177" s="1">
        <f>IF(B177&lt;(c_fm1*Ncs/delta_PUCCH_Shift),C177,D177)</f>
        <v>7</v>
      </c>
      <c r="F177">
        <f t="shared" si="4"/>
        <v>21</v>
      </c>
      <c r="G177">
        <f t="shared" si="5"/>
        <v>3</v>
      </c>
    </row>
    <row r="178" spans="2:7" ht="12.75">
      <c r="B178" s="1">
        <v>166</v>
      </c>
      <c r="C178" s="1">
        <f>N_2__RB</f>
        <v>2</v>
      </c>
      <c r="D178" s="1">
        <f>ROUNDDOWN((B178-c_fm1*Ncs/delta_PUCCH_Shift)/(c_fm1*N_RB_SC/delta_PUCCH_Shift),0)+N_2__RB+ROUNDUP(Ncs/8,0)</f>
        <v>7</v>
      </c>
      <c r="E178" s="1">
        <f>IF(B178&lt;(c_fm1*Ncs/delta_PUCCH_Shift),C178,D178)</f>
        <v>7</v>
      </c>
      <c r="F178">
        <f t="shared" si="4"/>
        <v>21</v>
      </c>
      <c r="G178">
        <f t="shared" si="5"/>
        <v>3</v>
      </c>
    </row>
    <row r="179" spans="2:7" ht="12.75">
      <c r="B179" s="1">
        <v>167</v>
      </c>
      <c r="C179" s="1">
        <f>N_2__RB</f>
        <v>2</v>
      </c>
      <c r="D179" s="1">
        <f>ROUNDDOWN((B179-c_fm1*Ncs/delta_PUCCH_Shift)/(c_fm1*N_RB_SC/delta_PUCCH_Shift),0)+N_2__RB+ROUNDUP(Ncs/8,0)</f>
        <v>7</v>
      </c>
      <c r="E179" s="1">
        <f>IF(B179&lt;(c_fm1*Ncs/delta_PUCCH_Shift),C179,D179)</f>
        <v>7</v>
      </c>
      <c r="F179">
        <f t="shared" si="4"/>
        <v>21</v>
      </c>
      <c r="G179">
        <f t="shared" si="5"/>
        <v>3</v>
      </c>
    </row>
    <row r="180" spans="2:7" ht="12.75">
      <c r="B180" s="1">
        <v>168</v>
      </c>
      <c r="C180" s="1">
        <f>N_2__RB</f>
        <v>2</v>
      </c>
      <c r="D180" s="1">
        <f>ROUNDDOWN((B180-c_fm1*Ncs/delta_PUCCH_Shift)/(c_fm1*N_RB_SC/delta_PUCCH_Shift),0)+N_2__RB+ROUNDUP(Ncs/8,0)</f>
        <v>7</v>
      </c>
      <c r="E180" s="1">
        <f>IF(B180&lt;(c_fm1*Ncs/delta_PUCCH_Shift),C180,D180)</f>
        <v>7</v>
      </c>
      <c r="F180">
        <f t="shared" si="4"/>
        <v>21</v>
      </c>
      <c r="G180">
        <f t="shared" si="5"/>
        <v>3</v>
      </c>
    </row>
    <row r="181" spans="2:7" ht="12.75">
      <c r="B181" s="1">
        <v>169</v>
      </c>
      <c r="C181" s="1">
        <f>N_2__RB</f>
        <v>2</v>
      </c>
      <c r="D181" s="1">
        <f>ROUNDDOWN((B181-c_fm1*Ncs/delta_PUCCH_Shift)/(c_fm1*N_RB_SC/delta_PUCCH_Shift),0)+N_2__RB+ROUNDUP(Ncs/8,0)</f>
        <v>7</v>
      </c>
      <c r="E181" s="1">
        <f>IF(B181&lt;(c_fm1*Ncs/delta_PUCCH_Shift),C181,D181)</f>
        <v>7</v>
      </c>
      <c r="F181">
        <f t="shared" si="4"/>
        <v>21</v>
      </c>
      <c r="G181">
        <f t="shared" si="5"/>
        <v>3</v>
      </c>
    </row>
    <row r="182" spans="2:7" ht="12.75">
      <c r="B182" s="1">
        <v>170</v>
      </c>
      <c r="C182" s="1">
        <f>N_2__RB</f>
        <v>2</v>
      </c>
      <c r="D182" s="1">
        <f>ROUNDDOWN((B182-c_fm1*Ncs/delta_PUCCH_Shift)/(c_fm1*N_RB_SC/delta_PUCCH_Shift),0)+N_2__RB+ROUNDUP(Ncs/8,0)</f>
        <v>7</v>
      </c>
      <c r="E182" s="1">
        <f>IF(B182&lt;(c_fm1*Ncs/delta_PUCCH_Shift),C182,D182)</f>
        <v>7</v>
      </c>
      <c r="F182">
        <f t="shared" si="4"/>
        <v>21</v>
      </c>
      <c r="G182">
        <f t="shared" si="5"/>
        <v>3</v>
      </c>
    </row>
    <row r="183" spans="2:7" ht="12.75">
      <c r="B183" s="1">
        <v>171</v>
      </c>
      <c r="C183" s="1">
        <f>N_2__RB</f>
        <v>2</v>
      </c>
      <c r="D183" s="1">
        <f>ROUNDDOWN((B183-c_fm1*Ncs/delta_PUCCH_Shift)/(c_fm1*N_RB_SC/delta_PUCCH_Shift),0)+N_2__RB+ROUNDUP(Ncs/8,0)</f>
        <v>7</v>
      </c>
      <c r="E183" s="1">
        <f>IF(B183&lt;(c_fm1*Ncs/delta_PUCCH_Shift),C183,D183)</f>
        <v>7</v>
      </c>
      <c r="F183">
        <f t="shared" si="4"/>
        <v>21</v>
      </c>
      <c r="G183">
        <f t="shared" si="5"/>
        <v>3</v>
      </c>
    </row>
    <row r="184" spans="2:7" ht="12.75">
      <c r="B184" s="1">
        <v>172</v>
      </c>
      <c r="C184" s="1">
        <f>N_2__RB</f>
        <v>2</v>
      </c>
      <c r="D184" s="1">
        <f>ROUNDDOWN((B184-c_fm1*Ncs/delta_PUCCH_Shift)/(c_fm1*N_RB_SC/delta_PUCCH_Shift),0)+N_2__RB+ROUNDUP(Ncs/8,0)</f>
        <v>7</v>
      </c>
      <c r="E184" s="1">
        <f>IF(B184&lt;(c_fm1*Ncs/delta_PUCCH_Shift),C184,D184)</f>
        <v>7</v>
      </c>
      <c r="F184">
        <f t="shared" si="4"/>
        <v>21</v>
      </c>
      <c r="G184">
        <f t="shared" si="5"/>
        <v>3</v>
      </c>
    </row>
    <row r="185" spans="2:7" ht="12.75">
      <c r="B185" s="1">
        <v>173</v>
      </c>
      <c r="C185" s="1">
        <f>N_2__RB</f>
        <v>2</v>
      </c>
      <c r="D185" s="1">
        <f>ROUNDDOWN((B185-c_fm1*Ncs/delta_PUCCH_Shift)/(c_fm1*N_RB_SC/delta_PUCCH_Shift),0)+N_2__RB+ROUNDUP(Ncs/8,0)</f>
        <v>7</v>
      </c>
      <c r="E185" s="1">
        <f>IF(B185&lt;(c_fm1*Ncs/delta_PUCCH_Shift),C185,D185)</f>
        <v>7</v>
      </c>
      <c r="F185">
        <f t="shared" si="4"/>
        <v>21</v>
      </c>
      <c r="G185">
        <f t="shared" si="5"/>
        <v>3</v>
      </c>
    </row>
    <row r="186" spans="2:7" ht="12.75">
      <c r="B186" s="1">
        <v>174</v>
      </c>
      <c r="C186" s="1">
        <f>N_2__RB</f>
        <v>2</v>
      </c>
      <c r="D186" s="1">
        <f>ROUNDDOWN((B186-c_fm1*Ncs/delta_PUCCH_Shift)/(c_fm1*N_RB_SC/delta_PUCCH_Shift),0)+N_2__RB+ROUNDUP(Ncs/8,0)</f>
        <v>7</v>
      </c>
      <c r="E186" s="1">
        <f>IF(B186&lt;(c_fm1*Ncs/delta_PUCCH_Shift),C186,D186)</f>
        <v>7</v>
      </c>
      <c r="F186">
        <f t="shared" si="4"/>
        <v>21</v>
      </c>
      <c r="G186">
        <f t="shared" si="5"/>
        <v>3</v>
      </c>
    </row>
    <row r="187" spans="2:7" ht="12.75">
      <c r="B187" s="1">
        <v>175</v>
      </c>
      <c r="C187" s="1">
        <f>N_2__RB</f>
        <v>2</v>
      </c>
      <c r="D187" s="1">
        <f>ROUNDDOWN((B187-c_fm1*Ncs/delta_PUCCH_Shift)/(c_fm1*N_RB_SC/delta_PUCCH_Shift),0)+N_2__RB+ROUNDUP(Ncs/8,0)</f>
        <v>7</v>
      </c>
      <c r="E187" s="1">
        <f>IF(B187&lt;(c_fm1*Ncs/delta_PUCCH_Shift),C187,D187)</f>
        <v>7</v>
      </c>
      <c r="F187">
        <f t="shared" si="4"/>
        <v>21</v>
      </c>
      <c r="G187">
        <f t="shared" si="5"/>
        <v>3</v>
      </c>
    </row>
    <row r="188" spans="2:7" ht="12.75">
      <c r="B188" s="1">
        <v>176</v>
      </c>
      <c r="C188" s="1">
        <f>N_2__RB</f>
        <v>2</v>
      </c>
      <c r="D188" s="1">
        <f>ROUNDDOWN((B188-c_fm1*Ncs/delta_PUCCH_Shift)/(c_fm1*N_RB_SC/delta_PUCCH_Shift),0)+N_2__RB+ROUNDUP(Ncs/8,0)</f>
        <v>7</v>
      </c>
      <c r="E188" s="1">
        <f>IF(B188&lt;(c_fm1*Ncs/delta_PUCCH_Shift),C188,D188)</f>
        <v>7</v>
      </c>
      <c r="F188">
        <f t="shared" si="4"/>
        <v>21</v>
      </c>
      <c r="G188">
        <f t="shared" si="5"/>
        <v>3</v>
      </c>
    </row>
    <row r="189" spans="2:7" ht="12.75">
      <c r="B189" s="1">
        <v>177</v>
      </c>
      <c r="C189" s="1">
        <f>N_2__RB</f>
        <v>2</v>
      </c>
      <c r="D189" s="1">
        <f>ROUNDDOWN((B189-c_fm1*Ncs/delta_PUCCH_Shift)/(c_fm1*N_RB_SC/delta_PUCCH_Shift),0)+N_2__RB+ROUNDUP(Ncs/8,0)</f>
        <v>7</v>
      </c>
      <c r="E189" s="1">
        <f>IF(B189&lt;(c_fm1*Ncs/delta_PUCCH_Shift),C189,D189)</f>
        <v>7</v>
      </c>
      <c r="F189">
        <f t="shared" si="4"/>
        <v>21</v>
      </c>
      <c r="G189">
        <f t="shared" si="5"/>
        <v>3</v>
      </c>
    </row>
    <row r="190" spans="2:7" ht="12.75">
      <c r="B190" s="1">
        <v>178</v>
      </c>
      <c r="C190" s="1">
        <f>N_2__RB</f>
        <v>2</v>
      </c>
      <c r="D190" s="1">
        <f>ROUNDDOWN((B190-c_fm1*Ncs/delta_PUCCH_Shift)/(c_fm1*N_RB_SC/delta_PUCCH_Shift),0)+N_2__RB+ROUNDUP(Ncs/8,0)</f>
        <v>7</v>
      </c>
      <c r="E190" s="1">
        <f>IF(B190&lt;(c_fm1*Ncs/delta_PUCCH_Shift),C190,D190)</f>
        <v>7</v>
      </c>
      <c r="F190">
        <f t="shared" si="4"/>
        <v>21</v>
      </c>
      <c r="G190">
        <f t="shared" si="5"/>
        <v>3</v>
      </c>
    </row>
    <row r="191" spans="2:7" ht="12.75">
      <c r="B191" s="1">
        <v>179</v>
      </c>
      <c r="C191" s="1">
        <f>N_2__RB</f>
        <v>2</v>
      </c>
      <c r="D191" s="1">
        <f>ROUNDDOWN((B191-c_fm1*Ncs/delta_PUCCH_Shift)/(c_fm1*N_RB_SC/delta_PUCCH_Shift),0)+N_2__RB+ROUNDUP(Ncs/8,0)</f>
        <v>7</v>
      </c>
      <c r="E191" s="1">
        <f>IF(B191&lt;(c_fm1*Ncs/delta_PUCCH_Shift),C191,D191)</f>
        <v>7</v>
      </c>
      <c r="F191">
        <f t="shared" si="4"/>
        <v>21</v>
      </c>
      <c r="G191">
        <f t="shared" si="5"/>
        <v>3</v>
      </c>
    </row>
    <row r="192" spans="2:7" ht="12.75">
      <c r="B192" s="1">
        <v>180</v>
      </c>
      <c r="C192" s="1">
        <f>N_2__RB</f>
        <v>2</v>
      </c>
      <c r="D192" s="1">
        <f>ROUNDDOWN((B192-c_fm1*Ncs/delta_PUCCH_Shift)/(c_fm1*N_RB_SC/delta_PUCCH_Shift),0)+N_2__RB+ROUNDUP(Ncs/8,0)</f>
        <v>7</v>
      </c>
      <c r="E192" s="1">
        <f>IF(B192&lt;(c_fm1*Ncs/delta_PUCCH_Shift),C192,D192)</f>
        <v>7</v>
      </c>
      <c r="F192">
        <f t="shared" si="4"/>
        <v>21</v>
      </c>
      <c r="G192">
        <f t="shared" si="5"/>
        <v>3</v>
      </c>
    </row>
    <row r="193" spans="2:7" ht="12.75">
      <c r="B193" s="1">
        <v>181</v>
      </c>
      <c r="C193" s="1">
        <f>N_2__RB</f>
        <v>2</v>
      </c>
      <c r="D193" s="1">
        <f>ROUNDDOWN((B193-c_fm1*Ncs/delta_PUCCH_Shift)/(c_fm1*N_RB_SC/delta_PUCCH_Shift),0)+N_2__RB+ROUNDUP(Ncs/8,0)</f>
        <v>7</v>
      </c>
      <c r="E193" s="1">
        <f>IF(B193&lt;(c_fm1*Ncs/delta_PUCCH_Shift),C193,D193)</f>
        <v>7</v>
      </c>
      <c r="F193">
        <f t="shared" si="4"/>
        <v>21</v>
      </c>
      <c r="G193">
        <f t="shared" si="5"/>
        <v>3</v>
      </c>
    </row>
    <row r="194" spans="2:7" ht="12.75">
      <c r="B194" s="1">
        <v>182</v>
      </c>
      <c r="C194" s="1">
        <f>N_2__RB</f>
        <v>2</v>
      </c>
      <c r="D194" s="1">
        <f>ROUNDDOWN((B194-c_fm1*Ncs/delta_PUCCH_Shift)/(c_fm1*N_RB_SC/delta_PUCCH_Shift),0)+N_2__RB+ROUNDUP(Ncs/8,0)</f>
        <v>7</v>
      </c>
      <c r="E194" s="1">
        <f>IF(B194&lt;(c_fm1*Ncs/delta_PUCCH_Shift),C194,D194)</f>
        <v>7</v>
      </c>
      <c r="F194">
        <f t="shared" si="4"/>
        <v>21</v>
      </c>
      <c r="G194">
        <f t="shared" si="5"/>
        <v>3</v>
      </c>
    </row>
    <row r="195" spans="2:7" ht="12.75">
      <c r="B195" s="1">
        <v>183</v>
      </c>
      <c r="C195" s="1">
        <f>N_2__RB</f>
        <v>2</v>
      </c>
      <c r="D195" s="1">
        <f>ROUNDDOWN((B195-c_fm1*Ncs/delta_PUCCH_Shift)/(c_fm1*N_RB_SC/delta_PUCCH_Shift),0)+N_2__RB+ROUNDUP(Ncs/8,0)</f>
        <v>8</v>
      </c>
      <c r="E195" s="1">
        <f>IF(B195&lt;(c_fm1*Ncs/delta_PUCCH_Shift),C195,D195)</f>
        <v>8</v>
      </c>
      <c r="F195">
        <f t="shared" si="4"/>
        <v>4</v>
      </c>
      <c r="G195">
        <f t="shared" si="5"/>
        <v>20</v>
      </c>
    </row>
    <row r="196" spans="2:7" ht="12.75">
      <c r="B196" s="1">
        <v>184</v>
      </c>
      <c r="C196" s="1">
        <f>N_2__RB</f>
        <v>2</v>
      </c>
      <c r="D196" s="1">
        <f>ROUNDDOWN((B196-c_fm1*Ncs/delta_PUCCH_Shift)/(c_fm1*N_RB_SC/delta_PUCCH_Shift),0)+N_2__RB+ROUNDUP(Ncs/8,0)</f>
        <v>8</v>
      </c>
      <c r="E196" s="1">
        <f>IF(B196&lt;(c_fm1*Ncs/delta_PUCCH_Shift),C196,D196)</f>
        <v>8</v>
      </c>
      <c r="F196">
        <f t="shared" si="4"/>
        <v>4</v>
      </c>
      <c r="G196">
        <f t="shared" si="5"/>
        <v>20</v>
      </c>
    </row>
    <row r="197" spans="2:7" ht="12.75">
      <c r="B197" s="1">
        <v>185</v>
      </c>
      <c r="C197" s="1">
        <f>N_2__RB</f>
        <v>2</v>
      </c>
      <c r="D197" s="1">
        <f>ROUNDDOWN((B197-c_fm1*Ncs/delta_PUCCH_Shift)/(c_fm1*N_RB_SC/delta_PUCCH_Shift),0)+N_2__RB+ROUNDUP(Ncs/8,0)</f>
        <v>8</v>
      </c>
      <c r="E197" s="1">
        <f>IF(B197&lt;(c_fm1*Ncs/delta_PUCCH_Shift),C197,D197)</f>
        <v>8</v>
      </c>
      <c r="F197">
        <f t="shared" si="4"/>
        <v>4</v>
      </c>
      <c r="G197">
        <f t="shared" si="5"/>
        <v>20</v>
      </c>
    </row>
    <row r="198" spans="2:7" ht="12.75">
      <c r="B198" s="1">
        <v>186</v>
      </c>
      <c r="C198" s="1">
        <f>N_2__RB</f>
        <v>2</v>
      </c>
      <c r="D198" s="1">
        <f>ROUNDDOWN((B198-c_fm1*Ncs/delta_PUCCH_Shift)/(c_fm1*N_RB_SC/delta_PUCCH_Shift),0)+N_2__RB+ROUNDUP(Ncs/8,0)</f>
        <v>8</v>
      </c>
      <c r="E198" s="1">
        <f>IF(B198&lt;(c_fm1*Ncs/delta_PUCCH_Shift),C198,D198)</f>
        <v>8</v>
      </c>
      <c r="F198">
        <f t="shared" si="4"/>
        <v>4</v>
      </c>
      <c r="G198">
        <f t="shared" si="5"/>
        <v>20</v>
      </c>
    </row>
    <row r="199" spans="2:7" ht="12.75">
      <c r="B199" s="1">
        <v>187</v>
      </c>
      <c r="C199" s="1">
        <f>N_2__RB</f>
        <v>2</v>
      </c>
      <c r="D199" s="1">
        <f>ROUNDDOWN((B199-c_fm1*Ncs/delta_PUCCH_Shift)/(c_fm1*N_RB_SC/delta_PUCCH_Shift),0)+N_2__RB+ROUNDUP(Ncs/8,0)</f>
        <v>8</v>
      </c>
      <c r="E199" s="1">
        <f>IF(B199&lt;(c_fm1*Ncs/delta_PUCCH_Shift),C199,D199)</f>
        <v>8</v>
      </c>
      <c r="F199">
        <f t="shared" si="4"/>
        <v>4</v>
      </c>
      <c r="G199">
        <f t="shared" si="5"/>
        <v>20</v>
      </c>
    </row>
    <row r="200" spans="2:7" ht="12.75">
      <c r="B200" s="1">
        <v>188</v>
      </c>
      <c r="C200" s="1">
        <f>N_2__RB</f>
        <v>2</v>
      </c>
      <c r="D200" s="1">
        <f>ROUNDDOWN((B200-c_fm1*Ncs/delta_PUCCH_Shift)/(c_fm1*N_RB_SC/delta_PUCCH_Shift),0)+N_2__RB+ROUNDUP(Ncs/8,0)</f>
        <v>8</v>
      </c>
      <c r="E200" s="1">
        <f>IF(B200&lt;(c_fm1*Ncs/delta_PUCCH_Shift),C200,D200)</f>
        <v>8</v>
      </c>
      <c r="F200">
        <f t="shared" si="4"/>
        <v>4</v>
      </c>
      <c r="G200">
        <f t="shared" si="5"/>
        <v>20</v>
      </c>
    </row>
    <row r="201" spans="2:7" ht="12.75">
      <c r="B201" s="1">
        <v>189</v>
      </c>
      <c r="C201" s="1">
        <f>N_2__RB</f>
        <v>2</v>
      </c>
      <c r="D201" s="1">
        <f>ROUNDDOWN((B201-c_fm1*Ncs/delta_PUCCH_Shift)/(c_fm1*N_RB_SC/delta_PUCCH_Shift),0)+N_2__RB+ROUNDUP(Ncs/8,0)</f>
        <v>8</v>
      </c>
      <c r="E201" s="1">
        <f>IF(B201&lt;(c_fm1*Ncs/delta_PUCCH_Shift),C201,D201)</f>
        <v>8</v>
      </c>
      <c r="F201">
        <f t="shared" si="4"/>
        <v>4</v>
      </c>
      <c r="G201">
        <f t="shared" si="5"/>
        <v>20</v>
      </c>
    </row>
    <row r="202" spans="2:7" ht="12.75">
      <c r="B202" s="1">
        <v>190</v>
      </c>
      <c r="C202" s="1">
        <f>N_2__RB</f>
        <v>2</v>
      </c>
      <c r="D202" s="1">
        <f>ROUNDDOWN((B202-c_fm1*Ncs/delta_PUCCH_Shift)/(c_fm1*N_RB_SC/delta_PUCCH_Shift),0)+N_2__RB+ROUNDUP(Ncs/8,0)</f>
        <v>8</v>
      </c>
      <c r="E202" s="1">
        <f>IF(B202&lt;(c_fm1*Ncs/delta_PUCCH_Shift),C202,D202)</f>
        <v>8</v>
      </c>
      <c r="F202">
        <f t="shared" si="4"/>
        <v>4</v>
      </c>
      <c r="G202">
        <f t="shared" si="5"/>
        <v>20</v>
      </c>
    </row>
    <row r="203" spans="2:7" ht="12.75">
      <c r="B203" s="1">
        <v>191</v>
      </c>
      <c r="C203" s="1">
        <f>N_2__RB</f>
        <v>2</v>
      </c>
      <c r="D203" s="1">
        <f>ROUNDDOWN((B203-c_fm1*Ncs/delta_PUCCH_Shift)/(c_fm1*N_RB_SC/delta_PUCCH_Shift),0)+N_2__RB+ROUNDUP(Ncs/8,0)</f>
        <v>8</v>
      </c>
      <c r="E203" s="1">
        <f>IF(B203&lt;(c_fm1*Ncs/delta_PUCCH_Shift),C203,D203)</f>
        <v>8</v>
      </c>
      <c r="F203">
        <f t="shared" si="4"/>
        <v>4</v>
      </c>
      <c r="G203">
        <f t="shared" si="5"/>
        <v>20</v>
      </c>
    </row>
    <row r="204" spans="2:7" ht="12.75">
      <c r="B204" s="1">
        <v>192</v>
      </c>
      <c r="C204" s="1">
        <f>N_2__RB</f>
        <v>2</v>
      </c>
      <c r="D204" s="1">
        <f>ROUNDDOWN((B204-c_fm1*Ncs/delta_PUCCH_Shift)/(c_fm1*N_RB_SC/delta_PUCCH_Shift),0)+N_2__RB+ROUNDUP(Ncs/8,0)</f>
        <v>8</v>
      </c>
      <c r="E204" s="1">
        <f>IF(B204&lt;(c_fm1*Ncs/delta_PUCCH_Shift),C204,D204)</f>
        <v>8</v>
      </c>
      <c r="F204">
        <f t="shared" si="4"/>
        <v>4</v>
      </c>
      <c r="G204">
        <f t="shared" si="5"/>
        <v>20</v>
      </c>
    </row>
    <row r="205" spans="2:7" ht="12.75">
      <c r="B205" s="1">
        <v>193</v>
      </c>
      <c r="C205" s="1">
        <f>N_2__RB</f>
        <v>2</v>
      </c>
      <c r="D205" s="1">
        <f>ROUNDDOWN((B205-c_fm1*Ncs/delta_PUCCH_Shift)/(c_fm1*N_RB_SC/delta_PUCCH_Shift),0)+N_2__RB+ROUNDUP(Ncs/8,0)</f>
        <v>8</v>
      </c>
      <c r="E205" s="1">
        <f>IF(B205&lt;(c_fm1*Ncs/delta_PUCCH_Shift),C205,D205)</f>
        <v>8</v>
      </c>
      <c r="F205">
        <f aca="true" t="shared" si="6" ref="F205:F224">IF(MOD($E205+0,2)=0,ROUNDDOWN($E205/2,0),$C$3-1-ROUNDDOWN($E205/2,0))</f>
        <v>4</v>
      </c>
      <c r="G205">
        <f aca="true" t="shared" si="7" ref="G205:G224">IF(MOD($E205+1,2)=0,ROUNDDOWN($E205/2,0),$C$3-1-ROUNDDOWN($E205/2,0))</f>
        <v>20</v>
      </c>
    </row>
    <row r="206" spans="2:7" ht="12.75">
      <c r="B206" s="1">
        <v>194</v>
      </c>
      <c r="C206" s="1">
        <f>N_2__RB</f>
        <v>2</v>
      </c>
      <c r="D206" s="1">
        <f>ROUNDDOWN((B206-c_fm1*Ncs/delta_PUCCH_Shift)/(c_fm1*N_RB_SC/delta_PUCCH_Shift),0)+N_2__RB+ROUNDUP(Ncs/8,0)</f>
        <v>8</v>
      </c>
      <c r="E206" s="1">
        <f>IF(B206&lt;(c_fm1*Ncs/delta_PUCCH_Shift),C206,D206)</f>
        <v>8</v>
      </c>
      <c r="F206">
        <f t="shared" si="6"/>
        <v>4</v>
      </c>
      <c r="G206">
        <f t="shared" si="7"/>
        <v>20</v>
      </c>
    </row>
    <row r="207" spans="2:7" ht="12.75">
      <c r="B207" s="1">
        <v>195</v>
      </c>
      <c r="C207" s="1">
        <f>N_2__RB</f>
        <v>2</v>
      </c>
      <c r="D207" s="1">
        <f>ROUNDDOWN((B207-c_fm1*Ncs/delta_PUCCH_Shift)/(c_fm1*N_RB_SC/delta_PUCCH_Shift),0)+N_2__RB+ROUNDUP(Ncs/8,0)</f>
        <v>8</v>
      </c>
      <c r="E207" s="1">
        <f>IF(B207&lt;(c_fm1*Ncs/delta_PUCCH_Shift),C207,D207)</f>
        <v>8</v>
      </c>
      <c r="F207">
        <f t="shared" si="6"/>
        <v>4</v>
      </c>
      <c r="G207">
        <f t="shared" si="7"/>
        <v>20</v>
      </c>
    </row>
    <row r="208" spans="2:7" ht="12.75">
      <c r="B208" s="1">
        <v>196</v>
      </c>
      <c r="C208" s="1">
        <f>N_2__RB</f>
        <v>2</v>
      </c>
      <c r="D208" s="1">
        <f>ROUNDDOWN((B208-c_fm1*Ncs/delta_PUCCH_Shift)/(c_fm1*N_RB_SC/delta_PUCCH_Shift),0)+N_2__RB+ROUNDUP(Ncs/8,0)</f>
        <v>8</v>
      </c>
      <c r="E208" s="1">
        <f>IF(B208&lt;(c_fm1*Ncs/delta_PUCCH_Shift),C208,D208)</f>
        <v>8</v>
      </c>
      <c r="F208">
        <f t="shared" si="6"/>
        <v>4</v>
      </c>
      <c r="G208">
        <f t="shared" si="7"/>
        <v>20</v>
      </c>
    </row>
    <row r="209" spans="2:7" ht="12.75">
      <c r="B209" s="1">
        <v>197</v>
      </c>
      <c r="C209" s="1">
        <f>N_2__RB</f>
        <v>2</v>
      </c>
      <c r="D209" s="1">
        <f>ROUNDDOWN((B209-c_fm1*Ncs/delta_PUCCH_Shift)/(c_fm1*N_RB_SC/delta_PUCCH_Shift),0)+N_2__RB+ROUNDUP(Ncs/8,0)</f>
        <v>8</v>
      </c>
      <c r="E209" s="1">
        <f>IF(B209&lt;(c_fm1*Ncs/delta_PUCCH_Shift),C209,D209)</f>
        <v>8</v>
      </c>
      <c r="F209">
        <f t="shared" si="6"/>
        <v>4</v>
      </c>
      <c r="G209">
        <f t="shared" si="7"/>
        <v>20</v>
      </c>
    </row>
    <row r="210" spans="2:7" ht="12.75">
      <c r="B210" s="1">
        <v>198</v>
      </c>
      <c r="C210" s="1">
        <f>N_2__RB</f>
        <v>2</v>
      </c>
      <c r="D210" s="1">
        <f>ROUNDDOWN((B210-c_fm1*Ncs/delta_PUCCH_Shift)/(c_fm1*N_RB_SC/delta_PUCCH_Shift),0)+N_2__RB+ROUNDUP(Ncs/8,0)</f>
        <v>8</v>
      </c>
      <c r="E210" s="1">
        <f>IF(B210&lt;(c_fm1*Ncs/delta_PUCCH_Shift),C210,D210)</f>
        <v>8</v>
      </c>
      <c r="F210">
        <f t="shared" si="6"/>
        <v>4</v>
      </c>
      <c r="G210">
        <f t="shared" si="7"/>
        <v>20</v>
      </c>
    </row>
    <row r="211" spans="2:7" ht="12.75">
      <c r="B211" s="1">
        <v>199</v>
      </c>
      <c r="C211" s="1">
        <f>N_2__RB</f>
        <v>2</v>
      </c>
      <c r="D211" s="1">
        <f>ROUNDDOWN((B211-c_fm1*Ncs/delta_PUCCH_Shift)/(c_fm1*N_RB_SC/delta_PUCCH_Shift),0)+N_2__RB+ROUNDUP(Ncs/8,0)</f>
        <v>8</v>
      </c>
      <c r="E211" s="1">
        <f>IF(B211&lt;(c_fm1*Ncs/delta_PUCCH_Shift),C211,D211)</f>
        <v>8</v>
      </c>
      <c r="F211">
        <f t="shared" si="6"/>
        <v>4</v>
      </c>
      <c r="G211">
        <f t="shared" si="7"/>
        <v>20</v>
      </c>
    </row>
    <row r="212" spans="2:7" ht="12.75">
      <c r="B212" s="1">
        <v>200</v>
      </c>
      <c r="C212" s="1">
        <f>N_2__RB</f>
        <v>2</v>
      </c>
      <c r="D212" s="1">
        <f>ROUNDDOWN((B212-c_fm1*Ncs/delta_PUCCH_Shift)/(c_fm1*N_RB_SC/delta_PUCCH_Shift),0)+N_2__RB+ROUNDUP(Ncs/8,0)</f>
        <v>8</v>
      </c>
      <c r="E212" s="1">
        <f>IF(B212&lt;(c_fm1*Ncs/delta_PUCCH_Shift),C212,D212)</f>
        <v>8</v>
      </c>
      <c r="F212">
        <f t="shared" si="6"/>
        <v>4</v>
      </c>
      <c r="G212">
        <f t="shared" si="7"/>
        <v>20</v>
      </c>
    </row>
    <row r="213" spans="2:7" ht="12.75">
      <c r="B213" s="1">
        <v>201</v>
      </c>
      <c r="C213" s="1">
        <f>N_2__RB</f>
        <v>2</v>
      </c>
      <c r="D213" s="1">
        <f>ROUNDDOWN((B213-c_fm1*Ncs/delta_PUCCH_Shift)/(c_fm1*N_RB_SC/delta_PUCCH_Shift),0)+N_2__RB+ROUNDUP(Ncs/8,0)</f>
        <v>8</v>
      </c>
      <c r="E213" s="1">
        <f>IF(B213&lt;(c_fm1*Ncs/delta_PUCCH_Shift),C213,D213)</f>
        <v>8</v>
      </c>
      <c r="F213">
        <f t="shared" si="6"/>
        <v>4</v>
      </c>
      <c r="G213">
        <f t="shared" si="7"/>
        <v>20</v>
      </c>
    </row>
    <row r="214" spans="2:7" ht="12.75">
      <c r="B214" s="1">
        <v>202</v>
      </c>
      <c r="C214" s="1">
        <f>N_2__RB</f>
        <v>2</v>
      </c>
      <c r="D214" s="1">
        <f>ROUNDDOWN((B214-c_fm1*Ncs/delta_PUCCH_Shift)/(c_fm1*N_RB_SC/delta_PUCCH_Shift),0)+N_2__RB+ROUNDUP(Ncs/8,0)</f>
        <v>8</v>
      </c>
      <c r="E214" s="1">
        <f>IF(B214&lt;(c_fm1*Ncs/delta_PUCCH_Shift),C214,D214)</f>
        <v>8</v>
      </c>
      <c r="F214">
        <f t="shared" si="6"/>
        <v>4</v>
      </c>
      <c r="G214">
        <f t="shared" si="7"/>
        <v>20</v>
      </c>
    </row>
    <row r="215" spans="2:7" ht="12.75">
      <c r="B215" s="1">
        <v>203</v>
      </c>
      <c r="C215" s="1">
        <f>N_2__RB</f>
        <v>2</v>
      </c>
      <c r="D215" s="1">
        <f>ROUNDDOWN((B215-c_fm1*Ncs/delta_PUCCH_Shift)/(c_fm1*N_RB_SC/delta_PUCCH_Shift),0)+N_2__RB+ROUNDUP(Ncs/8,0)</f>
        <v>8</v>
      </c>
      <c r="E215" s="1">
        <f>IF(B215&lt;(c_fm1*Ncs/delta_PUCCH_Shift),C215,D215)</f>
        <v>8</v>
      </c>
      <c r="F215">
        <f t="shared" si="6"/>
        <v>4</v>
      </c>
      <c r="G215">
        <f t="shared" si="7"/>
        <v>20</v>
      </c>
    </row>
    <row r="216" spans="2:7" ht="12.75">
      <c r="B216" s="1">
        <v>204</v>
      </c>
      <c r="C216" s="1">
        <f>N_2__RB</f>
        <v>2</v>
      </c>
      <c r="D216" s="1">
        <f>ROUNDDOWN((B216-c_fm1*Ncs/delta_PUCCH_Shift)/(c_fm1*N_RB_SC/delta_PUCCH_Shift),0)+N_2__RB+ROUNDUP(Ncs/8,0)</f>
        <v>8</v>
      </c>
      <c r="E216" s="1">
        <f>IF(B216&lt;(c_fm1*Ncs/delta_PUCCH_Shift),C216,D216)</f>
        <v>8</v>
      </c>
      <c r="F216">
        <f t="shared" si="6"/>
        <v>4</v>
      </c>
      <c r="G216">
        <f t="shared" si="7"/>
        <v>20</v>
      </c>
    </row>
    <row r="217" spans="2:7" ht="12.75">
      <c r="B217" s="1">
        <v>205</v>
      </c>
      <c r="C217" s="1">
        <f>N_2__RB</f>
        <v>2</v>
      </c>
      <c r="D217" s="1">
        <f>ROUNDDOWN((B217-c_fm1*Ncs/delta_PUCCH_Shift)/(c_fm1*N_RB_SC/delta_PUCCH_Shift),0)+N_2__RB+ROUNDUP(Ncs/8,0)</f>
        <v>8</v>
      </c>
      <c r="E217" s="1">
        <f>IF(B217&lt;(c_fm1*Ncs/delta_PUCCH_Shift),C217,D217)</f>
        <v>8</v>
      </c>
      <c r="F217">
        <f t="shared" si="6"/>
        <v>4</v>
      </c>
      <c r="G217">
        <f t="shared" si="7"/>
        <v>20</v>
      </c>
    </row>
    <row r="218" spans="2:7" ht="12.75">
      <c r="B218" s="1">
        <v>206</v>
      </c>
      <c r="C218" s="1">
        <f>N_2__RB</f>
        <v>2</v>
      </c>
      <c r="D218" s="1">
        <f>ROUNDDOWN((B218-c_fm1*Ncs/delta_PUCCH_Shift)/(c_fm1*N_RB_SC/delta_PUCCH_Shift),0)+N_2__RB+ROUNDUP(Ncs/8,0)</f>
        <v>8</v>
      </c>
      <c r="E218" s="1">
        <f>IF(B218&lt;(c_fm1*Ncs/delta_PUCCH_Shift),C218,D218)</f>
        <v>8</v>
      </c>
      <c r="F218">
        <f t="shared" si="6"/>
        <v>4</v>
      </c>
      <c r="G218">
        <f t="shared" si="7"/>
        <v>20</v>
      </c>
    </row>
    <row r="219" spans="2:7" ht="12.75">
      <c r="B219" s="1">
        <v>207</v>
      </c>
      <c r="C219" s="1">
        <f>N_2__RB</f>
        <v>2</v>
      </c>
      <c r="D219" s="1">
        <f>ROUNDDOWN((B219-c_fm1*Ncs/delta_PUCCH_Shift)/(c_fm1*N_RB_SC/delta_PUCCH_Shift),0)+N_2__RB+ROUNDUP(Ncs/8,0)</f>
        <v>8</v>
      </c>
      <c r="E219" s="1">
        <f>IF(B219&lt;(c_fm1*Ncs/delta_PUCCH_Shift),C219,D219)</f>
        <v>8</v>
      </c>
      <c r="F219">
        <f t="shared" si="6"/>
        <v>4</v>
      </c>
      <c r="G219">
        <f t="shared" si="7"/>
        <v>20</v>
      </c>
    </row>
    <row r="220" spans="2:7" ht="12.75">
      <c r="B220" s="1">
        <v>208</v>
      </c>
      <c r="C220" s="1">
        <f>N_2__RB</f>
        <v>2</v>
      </c>
      <c r="D220" s="1">
        <f>ROUNDDOWN((B220-c_fm1*Ncs/delta_PUCCH_Shift)/(c_fm1*N_RB_SC/delta_PUCCH_Shift),0)+N_2__RB+ROUNDUP(Ncs/8,0)</f>
        <v>8</v>
      </c>
      <c r="E220" s="1">
        <f>IF(B220&lt;(c_fm1*Ncs/delta_PUCCH_Shift),C220,D220)</f>
        <v>8</v>
      </c>
      <c r="F220">
        <f t="shared" si="6"/>
        <v>4</v>
      </c>
      <c r="G220">
        <f t="shared" si="7"/>
        <v>20</v>
      </c>
    </row>
    <row r="221" spans="2:7" ht="12.75">
      <c r="B221" s="1">
        <v>209</v>
      </c>
      <c r="C221" s="1">
        <f>N_2__RB</f>
        <v>2</v>
      </c>
      <c r="D221" s="1">
        <f>ROUNDDOWN((B221-c_fm1*Ncs/delta_PUCCH_Shift)/(c_fm1*N_RB_SC/delta_PUCCH_Shift),0)+N_2__RB+ROUNDUP(Ncs/8,0)</f>
        <v>8</v>
      </c>
      <c r="E221" s="1">
        <f>IF(B221&lt;(c_fm1*Ncs/delta_PUCCH_Shift),C221,D221)</f>
        <v>8</v>
      </c>
      <c r="F221">
        <f t="shared" si="6"/>
        <v>4</v>
      </c>
      <c r="G221">
        <f t="shared" si="7"/>
        <v>20</v>
      </c>
    </row>
    <row r="222" spans="2:7" ht="12.75">
      <c r="B222" s="1">
        <v>210</v>
      </c>
      <c r="C222" s="1">
        <f>N_2__RB</f>
        <v>2</v>
      </c>
      <c r="D222" s="1">
        <f>ROUNDDOWN((B222-c_fm1*Ncs/delta_PUCCH_Shift)/(c_fm1*N_RB_SC/delta_PUCCH_Shift),0)+N_2__RB+ROUNDUP(Ncs/8,0)</f>
        <v>8</v>
      </c>
      <c r="E222" s="1">
        <f>IF(B222&lt;(c_fm1*Ncs/delta_PUCCH_Shift),C222,D222)</f>
        <v>8</v>
      </c>
      <c r="F222">
        <f t="shared" si="6"/>
        <v>4</v>
      </c>
      <c r="G222">
        <f t="shared" si="7"/>
        <v>20</v>
      </c>
    </row>
    <row r="223" spans="2:7" ht="12.75">
      <c r="B223" s="1">
        <v>211</v>
      </c>
      <c r="C223" s="1">
        <f>N_2__RB</f>
        <v>2</v>
      </c>
      <c r="D223" s="1">
        <f>ROUNDDOWN((B223-c_fm1*Ncs/delta_PUCCH_Shift)/(c_fm1*N_RB_SC/delta_PUCCH_Shift),0)+N_2__RB+ROUNDUP(Ncs/8,0)</f>
        <v>8</v>
      </c>
      <c r="E223" s="1">
        <f>IF(B223&lt;(c_fm1*Ncs/delta_PUCCH_Shift),C223,D223)</f>
        <v>8</v>
      </c>
      <c r="F223">
        <f t="shared" si="6"/>
        <v>4</v>
      </c>
      <c r="G223">
        <f t="shared" si="7"/>
        <v>20</v>
      </c>
    </row>
    <row r="224" spans="2:7" ht="12.75">
      <c r="B224" s="1">
        <v>212</v>
      </c>
      <c r="C224" s="1">
        <f>N_2__RB</f>
        <v>2</v>
      </c>
      <c r="D224" s="1">
        <f>ROUNDDOWN((B224-c_fm1*Ncs/delta_PUCCH_Shift)/(c_fm1*N_RB_SC/delta_PUCCH_Shift),0)+N_2__RB+ROUNDUP(Ncs/8,0)</f>
        <v>8</v>
      </c>
      <c r="E224" s="1">
        <f>IF(B224&lt;(c_fm1*Ncs/delta_PUCCH_Shift),C224,D224)</f>
        <v>8</v>
      </c>
      <c r="F224">
        <f t="shared" si="6"/>
        <v>4</v>
      </c>
      <c r="G224">
        <f t="shared" si="7"/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Anritsu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Last, First</dc:creator>
  <cp:keywords/>
  <dc:description/>
  <cp:lastModifiedBy>Last, First</cp:lastModifiedBy>
  <dcterms:created xsi:type="dcterms:W3CDTF">2012-01-05T18:48:52Z</dcterms:created>
  <dcterms:modified xsi:type="dcterms:W3CDTF">2012-01-06T01:13:05Z</dcterms:modified>
  <cp:category/>
  <cp:version/>
  <cp:contentType/>
  <cp:contentStatus/>
</cp:coreProperties>
</file>